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tables/table3.xml" ContentType="application/vnd.openxmlformats-officedocument.spreadsheetml.table+xml"/>
  <Override PartName="/xl/slicers/slicer1.xml" ContentType="application/vnd.ms-excel.slicer+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Demo\Dropbox\Videos\Scripts\Script - Create a Budget\"/>
    </mc:Choice>
  </mc:AlternateContent>
  <xr:revisionPtr revIDLastSave="0" documentId="13_ncr:1_{829CB8BD-4F83-4E9D-88D0-B69B6F78ACC1}" xr6:coauthVersionLast="47" xr6:coauthVersionMax="47" xr10:uidLastSave="{00000000-0000-0000-0000-000000000000}"/>
  <bookViews>
    <workbookView xWindow="-120" yWindow="-120" windowWidth="19440" windowHeight="11640" xr2:uid="{5FCB2B8B-2AD6-8944-BDEC-08D6049B5922}"/>
  </bookViews>
  <sheets>
    <sheet name="Intro" sheetId="11" r:id="rId1"/>
    <sheet name="Budget 1" sheetId="34" r:id="rId2"/>
    <sheet name="Budget 2" sheetId="36" r:id="rId3"/>
    <sheet name="Expenses" sheetId="35" r:id="rId4"/>
    <sheet name="Ledger" sheetId="37" r:id="rId5"/>
    <sheet name="Slicers" sheetId="38" r:id="rId6"/>
    <sheet name="Stay on Budget" sheetId="39" r:id="rId7"/>
    <sheet name="Pivot Chart" sheetId="41" r:id="rId8"/>
    <sheet name="Pivot Chart Finished" sheetId="42" r:id="rId9"/>
  </sheets>
  <externalReferences>
    <externalReference r:id="rId10"/>
    <externalReference r:id="rId11"/>
  </externalReferences>
  <definedNames>
    <definedName name="Categories2">[1]!ExpBudget2[Category]</definedName>
    <definedName name="Discount_Rate">[2]Debugging!$F$13</definedName>
    <definedName name="Slicer_Category">#N/A</definedName>
    <definedName name="Slicer_Month">#N/A</definedName>
  </definedNames>
  <calcPr calcId="191029"/>
  <pivotCaches>
    <pivotCache cacheId="0" r:id="rId12"/>
  </pivotCaches>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13"/>
        <x14:slicerCache r:id="rId14"/>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20" i="39" l="1"/>
  <c r="D14" i="38"/>
  <c r="G11" i="36"/>
  <c r="F11" i="36"/>
  <c r="E11" i="36"/>
  <c r="D11" i="36"/>
  <c r="C11" i="36"/>
  <c r="B11" i="36"/>
  <c r="H10" i="36"/>
  <c r="H9" i="36"/>
  <c r="C22" i="36"/>
  <c r="G22" i="36"/>
  <c r="H15" i="36"/>
  <c r="H16" i="36"/>
  <c r="H17" i="36"/>
  <c r="H18" i="36"/>
  <c r="H19" i="36"/>
  <c r="H20" i="36"/>
  <c r="H21" i="36"/>
  <c r="G24" i="36"/>
  <c r="C24" i="36"/>
  <c r="E22" i="39"/>
  <c r="E23" i="39"/>
  <c r="E24" i="39"/>
  <c r="E25" i="39"/>
  <c r="E26" i="39"/>
  <c r="E27" i="39"/>
  <c r="E28" i="39"/>
  <c r="E29" i="39"/>
  <c r="E30" i="39"/>
  <c r="E31" i="39"/>
  <c r="E32" i="39"/>
  <c r="E33" i="39"/>
  <c r="E34" i="39"/>
  <c r="E35" i="39"/>
  <c r="E36" i="39"/>
  <c r="E37" i="39"/>
  <c r="E38" i="39"/>
  <c r="E39" i="39"/>
  <c r="E40" i="39"/>
  <c r="E41" i="39"/>
  <c r="E42" i="39"/>
  <c r="E43" i="39"/>
  <c r="E44" i="39"/>
  <c r="E45" i="39"/>
  <c r="E46" i="39"/>
  <c r="E47" i="39"/>
  <c r="E48" i="39"/>
  <c r="F22" i="36"/>
  <c r="E22" i="36"/>
  <c r="D22" i="36"/>
  <c r="B11" i="34"/>
  <c r="C11" i="34"/>
  <c r="D11" i="34"/>
  <c r="E11" i="34"/>
  <c r="F11" i="34"/>
  <c r="G11" i="34"/>
  <c r="H9" i="34"/>
  <c r="H10" i="34"/>
  <c r="F24" i="36" l="1"/>
  <c r="E24" i="36"/>
  <c r="H11" i="36"/>
  <c r="D24" i="36"/>
  <c r="B22" i="36"/>
  <c r="H22" i="36" s="1"/>
  <c r="H11" i="34"/>
  <c r="H24" i="36" l="1"/>
  <c r="B24" i="36"/>
  <c r="B25" i="36" s="1"/>
  <c r="C25" i="36" s="1"/>
  <c r="D25" i="36" s="1"/>
  <c r="E25" i="36" s="1"/>
  <c r="F25" i="36" s="1"/>
  <c r="G25" i="36" s="1"/>
</calcChain>
</file>

<file path=xl/sharedStrings.xml><?xml version="1.0" encoding="utf-8"?>
<sst xmlns="http://schemas.openxmlformats.org/spreadsheetml/2006/main" count="290" uniqueCount="113">
  <si>
    <t>Microsoft Excel</t>
  </si>
  <si>
    <t>Rich Malloy</t>
  </si>
  <si>
    <t>Tech Help Today</t>
  </si>
  <si>
    <t>www.techhelptoday.com</t>
  </si>
  <si>
    <t>Copyright 2022, Tech Help Today LLC</t>
  </si>
  <si>
    <t>Click here to see the video</t>
  </si>
  <si>
    <t>Grand Total</t>
  </si>
  <si>
    <t>Total</t>
  </si>
  <si>
    <t>Jan</t>
  </si>
  <si>
    <t>Feb</t>
  </si>
  <si>
    <t>Mar</t>
  </si>
  <si>
    <t>Apr</t>
  </si>
  <si>
    <t>May</t>
  </si>
  <si>
    <t>Jun</t>
  </si>
  <si>
    <t>Amount</t>
  </si>
  <si>
    <t>Income</t>
  </si>
  <si>
    <t>Jennifer</t>
  </si>
  <si>
    <t>Alex</t>
  </si>
  <si>
    <t>Expenses</t>
  </si>
  <si>
    <t>Category</t>
  </si>
  <si>
    <t>Rent</t>
  </si>
  <si>
    <t>Utility</t>
  </si>
  <si>
    <t>Cellphone</t>
  </si>
  <si>
    <t>Groceries</t>
  </si>
  <si>
    <t>Entertainment</t>
  </si>
  <si>
    <t>Restaurants</t>
  </si>
  <si>
    <t>Misc</t>
  </si>
  <si>
    <t>Bank Balance</t>
  </si>
  <si>
    <t>Net Income</t>
  </si>
  <si>
    <t>Starting Balance</t>
  </si>
  <si>
    <t>Creating a Budget</t>
  </si>
  <si>
    <t>The hardest part of creating a budget is estimating the values for income and especially expenses</t>
  </si>
  <si>
    <t>Using the dummy values shown below, fix up the Expenses table to match the Income table</t>
  </si>
  <si>
    <t>Use the budget below as a template for your own budget</t>
  </si>
  <si>
    <t>To get the maximum benefit, use real categories and estimated values for a whole year</t>
  </si>
  <si>
    <t>For simplicity, this budget covers only 6 months</t>
  </si>
  <si>
    <t>Person</t>
  </si>
  <si>
    <t>Entering Expenses</t>
  </si>
  <si>
    <t>Expense Ledger</t>
  </si>
  <si>
    <t>Date</t>
  </si>
  <si>
    <t>Description</t>
  </si>
  <si>
    <t>Finished Budget</t>
  </si>
  <si>
    <t>Concert</t>
  </si>
  <si>
    <t>Basketball</t>
  </si>
  <si>
    <t>Travel</t>
  </si>
  <si>
    <t>Airfare</t>
  </si>
  <si>
    <t>Hotel</t>
  </si>
  <si>
    <t>Tours</t>
  </si>
  <si>
    <t>Book</t>
  </si>
  <si>
    <t>Video game</t>
  </si>
  <si>
    <t>The Expense Ledger</t>
  </si>
  <si>
    <t>Another hard part of using a budget is recording all  your expenses</t>
  </si>
  <si>
    <t>The Excel feature called Excel Tables will make the process a little easier</t>
  </si>
  <si>
    <t>Slicers</t>
  </si>
  <si>
    <t>One of the great features of Excel Tables is the ability to insert Slicers</t>
  </si>
  <si>
    <t>Procedure:</t>
  </si>
  <si>
    <t>Create a new column at the right named Month</t>
  </si>
  <si>
    <t>Set the formula for this column as: = TEXT(@[Date], "MMM")</t>
  </si>
  <si>
    <t>Click Table Design &gt; Insert Slicer</t>
  </si>
  <si>
    <t>Trim and move the slicers to a suitable position</t>
  </si>
  <si>
    <t>Click the buttons in the slicers to quickly filter the Ledger table</t>
  </si>
  <si>
    <t>Use the data below to create a Pivot Table summarizing Actual Expenses</t>
  </si>
  <si>
    <t>Month</t>
  </si>
  <si>
    <t>Actual Expenses</t>
  </si>
  <si>
    <t>Once you create a Pivot Table, you can easily then create a Pivot Chart</t>
  </si>
  <si>
    <t>Click: PivotTable Analyze &gt; PivotChart</t>
  </si>
  <si>
    <t>First, enter 2 or 3 expenses in the table</t>
  </si>
  <si>
    <t>Then click anywhere in the table, then click Format as Table, and choose a design</t>
  </si>
  <si>
    <t>See the instructions below the table</t>
  </si>
  <si>
    <t>Instructions for Creating a Pivot Table</t>
  </si>
  <si>
    <t>Click anywhere in the Excel Table above</t>
  </si>
  <si>
    <t>Click: Table Design &gt; Summarize with a Pivot Table</t>
  </si>
  <si>
    <t>In the dialog box, simply click OK</t>
  </si>
  <si>
    <t>In the new sheet, drag Category into the Rows box</t>
  </si>
  <si>
    <t>Drag Amount into the Values box</t>
  </si>
  <si>
    <t>And drag Month into the Columns box</t>
  </si>
  <si>
    <t>In this workbook, we'll be covering the following topics:</t>
  </si>
  <si>
    <t>Budget 2 - A Finished Budget</t>
  </si>
  <si>
    <t>Expenses - How to Enter Expenses with an Excel Table</t>
  </si>
  <si>
    <t>Ledger - A Finished Excel Table</t>
  </si>
  <si>
    <t>Slicers - How to Create Slicers to Filter Data Easily</t>
  </si>
  <si>
    <t>Pivot Table Data - How to Summarize Expenses with a Pivot Table</t>
  </si>
  <si>
    <t>Pivot Table Finished - A Finished Summary of Actual Expenses</t>
  </si>
  <si>
    <t>Pivot Chart - How to Create a Pivot Chart</t>
  </si>
  <si>
    <t>Creating and 
Using a Budget</t>
  </si>
  <si>
    <t>Budget 1 - How to Format a Budget</t>
  </si>
  <si>
    <t>To make formatting easier, use two Cell Styles: Accent1 and Totals</t>
  </si>
  <si>
    <t>After the Excel Table is created, add a few more transactions</t>
  </si>
  <si>
    <t>On this sheet, we are going to take advantage of some special features of Excel Tables</t>
  </si>
  <si>
    <t>Click anywhere in the table and note the new tab called Table Design</t>
  </si>
  <si>
    <t>Note how the Filter Buttons in the column headers enable you to filter and sort the table</t>
  </si>
  <si>
    <t>Check the box Total Row</t>
  </si>
  <si>
    <t>See how the Total changes when you filter the table</t>
  </si>
  <si>
    <t>Copy the Total Row and paste it above the table</t>
  </si>
  <si>
    <t>In the Table Design tab, uncheck Total Row</t>
  </si>
  <si>
    <t>This allows you to add new rows to the table</t>
  </si>
  <si>
    <t>Check: Category and Month</t>
  </si>
  <si>
    <t>Instructions for Fine-Tuning a Pivot Table</t>
  </si>
  <si>
    <t>Click in the upper left cell of the table and enter: Actual Expenses</t>
  </si>
  <si>
    <t>Click: Design &gt; Report Layout &gt; Show in Outline Form</t>
  </si>
  <si>
    <t>Right-click anywhere in the table and click PivotTable Options</t>
  </si>
  <si>
    <t>Set Empty cells as 0 [Zero]</t>
  </si>
  <si>
    <t>Right-click any cell in the Pivot Table and choose Number Format</t>
  </si>
  <si>
    <t>Set the format as Number with 0 decimal places and a Thousands separator</t>
  </si>
  <si>
    <t>Right-click any cell in the first column and choose Sort</t>
  </si>
  <si>
    <t>Sort the table A to Z</t>
  </si>
  <si>
    <t>Now you can compare these values with the Budget to see if you are "on budget"</t>
  </si>
  <si>
    <t>How to Stay on Budget</t>
  </si>
  <si>
    <t>Create some space above the Ledger by inserting 12 or 13 blank rows</t>
  </si>
  <si>
    <t>Pivot Chart Finished</t>
  </si>
  <si>
    <t>And, you can also easily then create a Pivot Chart</t>
  </si>
  <si>
    <t>Here is what your Pivot Table should look like</t>
  </si>
  <si>
    <t>Pivot Tabel &amp; Chart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</si>
</sst>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m/d;@"/>
  </numFmts>
  <fonts count="18" x14ac:knownFonts="1">
    <font>
      <sz val="12"/>
      <color theme="1"/>
      <name val="Calibri"/>
      <family val="2"/>
      <scheme val="minor"/>
    </font>
    <font>
      <sz val="11"/>
      <color theme="1"/>
      <name val="Calibri"/>
      <family val="2"/>
      <scheme val="minor"/>
    </font>
    <font>
      <b/>
      <sz val="12"/>
      <color theme="1"/>
      <name val="Calibri"/>
      <family val="2"/>
      <scheme val="minor"/>
    </font>
    <font>
      <sz val="12"/>
      <color theme="1"/>
      <name val="Calibri"/>
      <family val="2"/>
      <scheme val="minor"/>
    </font>
    <font>
      <i/>
      <sz val="12"/>
      <color theme="1"/>
      <name val="Calibri"/>
      <family val="2"/>
      <scheme val="minor"/>
    </font>
    <font>
      <b/>
      <i/>
      <sz val="14"/>
      <color theme="1"/>
      <name val="Calibri"/>
      <family val="2"/>
      <scheme val="minor"/>
    </font>
    <font>
      <u/>
      <sz val="12"/>
      <color theme="10"/>
      <name val="Calibri"/>
      <family val="2"/>
      <scheme val="minor"/>
    </font>
    <font>
      <sz val="18"/>
      <color theme="1"/>
      <name val="Arial"/>
      <family val="2"/>
    </font>
    <font>
      <sz val="14"/>
      <color theme="1"/>
      <name val="Arial"/>
      <family val="2"/>
    </font>
    <font>
      <u/>
      <sz val="14"/>
      <color theme="10"/>
      <name val="Arial"/>
      <family val="2"/>
    </font>
    <font>
      <sz val="12"/>
      <color theme="1"/>
      <name val="Times New Roman"/>
      <family val="1"/>
    </font>
    <font>
      <b/>
      <sz val="28"/>
      <color theme="1"/>
      <name val="Arial"/>
      <family val="2"/>
    </font>
    <font>
      <b/>
      <sz val="18"/>
      <color theme="3"/>
      <name val="Calibri Light"/>
      <family val="2"/>
      <scheme val="major"/>
    </font>
    <font>
      <b/>
      <sz val="20"/>
      <color theme="1"/>
      <name val="Calibri"/>
      <family val="2"/>
      <scheme val="minor"/>
    </font>
    <font>
      <sz val="8"/>
      <name val="Calibri"/>
      <family val="2"/>
      <scheme val="minor"/>
    </font>
    <font>
      <b/>
      <i/>
      <sz val="16"/>
      <color theme="1"/>
      <name val="Calibri"/>
      <family val="2"/>
      <scheme val="minor"/>
    </font>
    <font>
      <sz val="12"/>
      <color theme="0"/>
      <name val="Calibri"/>
      <family val="2"/>
      <scheme val="minor"/>
    </font>
    <font>
      <b/>
      <sz val="12"/>
      <color theme="0"/>
      <name val="Calibri"/>
      <family val="2"/>
      <scheme val="minor"/>
    </font>
  </fonts>
  <fills count="8">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rgb="FFC5DDF1"/>
        <bgColor indexed="64"/>
      </patternFill>
    </fill>
    <fill>
      <patternFill patternType="solid">
        <fgColor rgb="FFFFFFCC"/>
        <bgColor indexed="64"/>
      </patternFill>
    </fill>
    <fill>
      <patternFill patternType="solid">
        <fgColor theme="4"/>
      </patternFill>
    </fill>
    <fill>
      <patternFill patternType="solid">
        <fgColor theme="9"/>
        <bgColor theme="9"/>
      </patternFill>
    </fill>
  </fills>
  <borders count="14">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theme="4"/>
      </top>
      <bottom style="double">
        <color theme="4"/>
      </bottom>
      <diagonal/>
    </border>
    <border>
      <left/>
      <right style="thin">
        <color theme="0"/>
      </right>
      <top style="thick">
        <color theme="0"/>
      </top>
      <bottom/>
      <diagonal/>
    </border>
    <border>
      <left style="thin">
        <color theme="0"/>
      </left>
      <right style="thin">
        <color theme="0"/>
      </right>
      <top style="thick">
        <color theme="0"/>
      </top>
      <bottom/>
      <diagonal/>
    </border>
    <border>
      <left style="thin">
        <color theme="0"/>
      </left>
      <right/>
      <top style="thick">
        <color theme="0"/>
      </top>
      <bottom/>
      <diagonal/>
    </border>
  </borders>
  <cellStyleXfs count="10">
    <xf numFmtId="0" fontId="0" fillId="0" borderId="0"/>
    <xf numFmtId="0" fontId="3" fillId="0" borderId="0"/>
    <xf numFmtId="0" fontId="6" fillId="0" borderId="0" applyNumberFormat="0" applyFill="0" applyBorder="0" applyAlignment="0" applyProtection="0"/>
    <xf numFmtId="0" fontId="6" fillId="0" borderId="0" applyNumberFormat="0" applyFill="0" applyBorder="0" applyAlignment="0" applyProtection="0"/>
    <xf numFmtId="0" fontId="12" fillId="0" borderId="0" applyNumberForma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2" fillId="0" borderId="10" applyNumberFormat="0" applyFill="0" applyAlignment="0" applyProtection="0"/>
    <xf numFmtId="0" fontId="16" fillId="6" borderId="0" applyNumberFormat="0" applyBorder="0" applyAlignment="0" applyProtection="0"/>
  </cellStyleXfs>
  <cellXfs count="49">
    <xf numFmtId="0" fontId="0" fillId="0" borderId="0" xfId="0"/>
    <xf numFmtId="0" fontId="5" fillId="0" borderId="0" xfId="0" applyFont="1"/>
    <xf numFmtId="0" fontId="3" fillId="2" borderId="0" xfId="1" applyFill="1"/>
    <xf numFmtId="0" fontId="3" fillId="3" borderId="0" xfId="1" applyFill="1"/>
    <xf numFmtId="0" fontId="3" fillId="0" borderId="0" xfId="1"/>
    <xf numFmtId="0" fontId="3" fillId="4" borderId="0" xfId="1" applyFill="1"/>
    <xf numFmtId="0" fontId="7" fillId="4" borderId="0" xfId="1" applyFont="1" applyFill="1" applyAlignment="1">
      <alignment horizontal="center" vertical="center"/>
    </xf>
    <xf numFmtId="0" fontId="8" fillId="4" borderId="0" xfId="1" applyFont="1" applyFill="1" applyAlignment="1">
      <alignment horizontal="center" vertical="center"/>
    </xf>
    <xf numFmtId="0" fontId="9" fillId="4" borderId="0" xfId="2" applyFont="1" applyFill="1" applyAlignment="1">
      <alignment horizontal="center" vertical="center"/>
    </xf>
    <xf numFmtId="0" fontId="3" fillId="3" borderId="2" xfId="1" applyFill="1" applyBorder="1"/>
    <xf numFmtId="0" fontId="3" fillId="3" borderId="3" xfId="1" applyFill="1" applyBorder="1"/>
    <xf numFmtId="0" fontId="3" fillId="3" borderId="4" xfId="1" applyFill="1" applyBorder="1"/>
    <xf numFmtId="0" fontId="3" fillId="3" borderId="5" xfId="1" applyFill="1" applyBorder="1"/>
    <xf numFmtId="0" fontId="3" fillId="3" borderId="6" xfId="1" applyFill="1" applyBorder="1"/>
    <xf numFmtId="0" fontId="3" fillId="3" borderId="7" xfId="1" applyFill="1" applyBorder="1"/>
    <xf numFmtId="0" fontId="3" fillId="3" borderId="8" xfId="1" applyFill="1" applyBorder="1"/>
    <xf numFmtId="0" fontId="6" fillId="4" borderId="0" xfId="3" applyFill="1" applyAlignment="1">
      <alignment horizontal="center" vertical="center"/>
    </xf>
    <xf numFmtId="0" fontId="4" fillId="0" borderId="0" xfId="0" applyFont="1"/>
    <xf numFmtId="0" fontId="11" fillId="4" borderId="0" xfId="1" applyFont="1" applyFill="1" applyAlignment="1">
      <alignment horizontal="center" vertical="center" wrapText="1"/>
    </xf>
    <xf numFmtId="3" fontId="0" fillId="0" borderId="0" xfId="0" applyNumberFormat="1"/>
    <xf numFmtId="4" fontId="0" fillId="0" borderId="0" xfId="0" applyNumberFormat="1"/>
    <xf numFmtId="0" fontId="0" fillId="5" borderId="9" xfId="0" applyFill="1" applyBorder="1"/>
    <xf numFmtId="0" fontId="15" fillId="0" borderId="0" xfId="0" applyFont="1"/>
    <xf numFmtId="0" fontId="13" fillId="0" borderId="0" xfId="0" applyFont="1" applyAlignment="1">
      <alignment horizontal="left"/>
    </xf>
    <xf numFmtId="14" fontId="0" fillId="0" borderId="0" xfId="0" applyNumberFormat="1"/>
    <xf numFmtId="0" fontId="2" fillId="0" borderId="10" xfId="8"/>
    <xf numFmtId="3" fontId="2" fillId="0" borderId="10" xfId="8" applyNumberFormat="1"/>
    <xf numFmtId="0" fontId="16" fillId="6" borderId="0" xfId="9" applyBorder="1"/>
    <xf numFmtId="0" fontId="16" fillId="6" borderId="0" xfId="9" applyBorder="1" applyAlignment="1">
      <alignment horizontal="center"/>
    </xf>
    <xf numFmtId="0" fontId="2" fillId="0" borderId="0" xfId="0" applyFont="1"/>
    <xf numFmtId="3" fontId="2" fillId="0" borderId="0" xfId="0" applyNumberFormat="1" applyFont="1"/>
    <xf numFmtId="3" fontId="0" fillId="0" borderId="9" xfId="0" applyNumberFormat="1" applyBorder="1"/>
    <xf numFmtId="0" fontId="16" fillId="6" borderId="0" xfId="9"/>
    <xf numFmtId="0" fontId="16" fillId="6" borderId="0" xfId="9" applyAlignment="1">
      <alignment horizontal="center"/>
    </xf>
    <xf numFmtId="0" fontId="16" fillId="6" borderId="9" xfId="9" applyBorder="1" applyAlignment="1">
      <alignment horizontal="center"/>
    </xf>
    <xf numFmtId="3" fontId="2" fillId="0" borderId="9" xfId="0" applyNumberFormat="1" applyFont="1" applyBorder="1"/>
    <xf numFmtId="3" fontId="2" fillId="0" borderId="10" xfId="8" applyNumberFormat="1" applyFill="1"/>
    <xf numFmtId="164" fontId="0" fillId="0" borderId="0" xfId="0" applyNumberFormat="1"/>
    <xf numFmtId="0" fontId="17" fillId="7" borderId="11" xfId="0" applyFont="1" applyFill="1" applyBorder="1"/>
    <xf numFmtId="0" fontId="17" fillId="7" borderId="12" xfId="0" applyFont="1" applyFill="1" applyBorder="1"/>
    <xf numFmtId="4" fontId="17" fillId="7" borderId="13" xfId="0" applyNumberFormat="1" applyFont="1" applyFill="1" applyBorder="1"/>
    <xf numFmtId="4" fontId="17" fillId="7" borderId="12" xfId="0" applyNumberFormat="1" applyFont="1" applyFill="1" applyBorder="1"/>
    <xf numFmtId="0" fontId="10" fillId="3" borderId="0" xfId="1" applyFont="1" applyFill="1" applyAlignment="1">
      <alignment horizontal="left" indent="2"/>
    </xf>
    <xf numFmtId="0" fontId="3" fillId="3" borderId="0" xfId="1" applyFill="1"/>
    <xf numFmtId="0" fontId="3" fillId="3" borderId="0" xfId="1" applyFill="1" applyAlignment="1">
      <alignment horizontal="center"/>
    </xf>
    <xf numFmtId="0" fontId="10" fillId="3" borderId="0" xfId="1" applyFont="1" applyFill="1"/>
    <xf numFmtId="0" fontId="10" fillId="3" borderId="1" xfId="1" applyFont="1" applyFill="1" applyBorder="1" applyAlignment="1">
      <alignment horizontal="left" indent="2"/>
    </xf>
    <xf numFmtId="0" fontId="13" fillId="0" borderId="0" xfId="0" applyFont="1"/>
    <xf numFmtId="0" fontId="13" fillId="0" borderId="0" xfId="0" applyFont="1" applyAlignment="1">
      <alignment horizontal="left"/>
    </xf>
  </cellXfs>
  <cellStyles count="10">
    <cellStyle name="Accent1" xfId="9" builtinId="29"/>
    <cellStyle name="Comma 2" xfId="6" xr:uid="{30C478D4-8EEC-4E26-880E-887B08382D6B}"/>
    <cellStyle name="Currency 2" xfId="7" xr:uid="{9B1EFC40-3390-4939-96AB-648D6EC10C58}"/>
    <cellStyle name="Hyperlink" xfId="3" builtinId="8"/>
    <cellStyle name="Hyperlink 2" xfId="2" xr:uid="{1AA270E6-C44C-472E-9AC3-51D8EAC2275C}"/>
    <cellStyle name="Normal" xfId="0" builtinId="0"/>
    <cellStyle name="Normal 2" xfId="1" xr:uid="{891BE508-B3D9-4166-B40B-D2B695F3D438}"/>
    <cellStyle name="Normal 3" xfId="5" xr:uid="{7FB33179-24CE-4D38-837F-5896FFC0235A}"/>
    <cellStyle name="Title 2" xfId="4" xr:uid="{1D466441-99B2-4FB9-B2A3-9DE654B492CB}"/>
    <cellStyle name="Total" xfId="8" builtinId="25"/>
  </cellStyles>
  <dxfs count="8">
    <dxf>
      <numFmt numFmtId="0" formatCode="General"/>
    </dxf>
    <dxf>
      <numFmt numFmtId="4" formatCode="#,##0.00"/>
    </dxf>
    <dxf>
      <numFmt numFmtId="4" formatCode="#,##0.00"/>
    </dxf>
    <dxf>
      <numFmt numFmtId="165" formatCode="m/d/yy"/>
    </dxf>
    <dxf>
      <numFmt numFmtId="4" formatCode="#,##0.00"/>
    </dxf>
    <dxf>
      <numFmt numFmtId="4" formatCode="#,##0.00"/>
    </dxf>
    <dxf>
      <numFmt numFmtId="165" formatCode="m/d/yy"/>
    </dxf>
    <dxf>
      <numFmt numFmtId="164" formatCode="m/d;@"/>
    </dxf>
  </dxfs>
  <tableStyles count="0" defaultTableStyle="TableStyleMedium2" defaultPivotStyle="PivotStyleLight16"/>
  <colors>
    <mruColors>
      <color rgb="FFCCECFF"/>
      <color rgb="FFFFDBDA"/>
      <color rgb="FFFFB6B9"/>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07/relationships/slicerCache" Target="slicerCaches/slicerCache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07/relationships/slicerCache" Target="slicerCaches/slicerCache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[WB--Workbook--Budgets.xlsx]Pivot Chart Finished!PivotTable1</c:name>
    <c:fmtId val="1"/>
  </c:pivotSource>
  <c:chart>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'Pivot Chart Finished'!$B$6:$B$7</c:f>
              <c:strCache>
                <c:ptCount val="1"/>
                <c:pt idx="0">
                  <c:v>Jan</c:v>
                </c:pt>
              </c:strCache>
            </c:strRef>
          </c:tx>
          <c:spPr>
            <a:solidFill>
              <a:schemeClr val="accent1"/>
            </a:solidFill>
            <a:ln>
              <a:noFill/>
            </a:ln>
            <a:effectLst/>
          </c:spPr>
          <c:invertIfNegative val="0"/>
          <c:cat>
            <c:strRef>
              <c:f>'Pivot Chart Finished'!$A$8:$A$15</c:f>
              <c:strCache>
                <c:ptCount val="7"/>
                <c:pt idx="0">
                  <c:v>Cellphone</c:v>
                </c:pt>
                <c:pt idx="1">
                  <c:v>Entertainment</c:v>
                </c:pt>
                <c:pt idx="2">
                  <c:v>Groceries</c:v>
                </c:pt>
                <c:pt idx="3">
                  <c:v>Misc</c:v>
                </c:pt>
                <c:pt idx="4">
                  <c:v>Rent</c:v>
                </c:pt>
                <c:pt idx="5">
                  <c:v>Travel</c:v>
                </c:pt>
                <c:pt idx="6">
                  <c:v>Utility</c:v>
                </c:pt>
              </c:strCache>
            </c:strRef>
          </c:cat>
          <c:val>
            <c:numRef>
              <c:f>'Pivot Chart Finished'!$B$8:$B$15</c:f>
              <c:numCache>
                <c:formatCode>#,##0.00</c:formatCode>
                <c:ptCount val="7"/>
                <c:pt idx="0">
                  <c:v>176.44</c:v>
                </c:pt>
                <c:pt idx="1">
                  <c:v>218.28</c:v>
                </c:pt>
                <c:pt idx="2">
                  <c:v>214.78999999999996</c:v>
                </c:pt>
                <c:pt idx="3">
                  <c:v>23.87</c:v>
                </c:pt>
                <c:pt idx="4">
                  <c:v>2000</c:v>
                </c:pt>
                <c:pt idx="5">
                  <c:v>0</c:v>
                </c:pt>
                <c:pt idx="6">
                  <c:v>267.45</c:v>
                </c:pt>
              </c:numCache>
            </c:numRef>
          </c:val>
          <c:extLst>
            <c:ext xmlns:c16="http://schemas.microsoft.com/office/drawing/2014/chart" uri="{C3380CC4-5D6E-409C-BE32-E72D297353CC}">
              <c16:uniqueId val="{00000000-B42D-4B2E-926F-D552869CED7F}"/>
            </c:ext>
          </c:extLst>
        </c:ser>
        <c:ser>
          <c:idx val="1"/>
          <c:order val="1"/>
          <c:tx>
            <c:strRef>
              <c:f>'Pivot Chart Finished'!$C$6:$C$7</c:f>
              <c:strCache>
                <c:ptCount val="1"/>
                <c:pt idx="0">
                  <c:v>Feb</c:v>
                </c:pt>
              </c:strCache>
            </c:strRef>
          </c:tx>
          <c:spPr>
            <a:solidFill>
              <a:schemeClr val="accent2"/>
            </a:solidFill>
            <a:ln>
              <a:noFill/>
            </a:ln>
            <a:effectLst/>
          </c:spPr>
          <c:invertIfNegative val="0"/>
          <c:cat>
            <c:strRef>
              <c:f>'Pivot Chart Finished'!$A$8:$A$15</c:f>
              <c:strCache>
                <c:ptCount val="7"/>
                <c:pt idx="0">
                  <c:v>Cellphone</c:v>
                </c:pt>
                <c:pt idx="1">
                  <c:v>Entertainment</c:v>
                </c:pt>
                <c:pt idx="2">
                  <c:v>Groceries</c:v>
                </c:pt>
                <c:pt idx="3">
                  <c:v>Misc</c:v>
                </c:pt>
                <c:pt idx="4">
                  <c:v>Rent</c:v>
                </c:pt>
                <c:pt idx="5">
                  <c:v>Travel</c:v>
                </c:pt>
                <c:pt idx="6">
                  <c:v>Utility</c:v>
                </c:pt>
              </c:strCache>
            </c:strRef>
          </c:cat>
          <c:val>
            <c:numRef>
              <c:f>'Pivot Chart Finished'!$C$8:$C$15</c:f>
              <c:numCache>
                <c:formatCode>#,##0.00</c:formatCode>
                <c:ptCount val="7"/>
                <c:pt idx="0">
                  <c:v>147.9</c:v>
                </c:pt>
                <c:pt idx="1">
                  <c:v>176.43</c:v>
                </c:pt>
                <c:pt idx="2">
                  <c:v>340.44</c:v>
                </c:pt>
                <c:pt idx="3">
                  <c:v>56.21</c:v>
                </c:pt>
                <c:pt idx="4">
                  <c:v>2000</c:v>
                </c:pt>
                <c:pt idx="5">
                  <c:v>0</c:v>
                </c:pt>
                <c:pt idx="6">
                  <c:v>248.92</c:v>
                </c:pt>
              </c:numCache>
            </c:numRef>
          </c:val>
          <c:extLst>
            <c:ext xmlns:c16="http://schemas.microsoft.com/office/drawing/2014/chart" uri="{C3380CC4-5D6E-409C-BE32-E72D297353CC}">
              <c16:uniqueId val="{00000001-B42D-4B2E-926F-D552869CED7F}"/>
            </c:ext>
          </c:extLst>
        </c:ser>
        <c:ser>
          <c:idx val="2"/>
          <c:order val="2"/>
          <c:tx>
            <c:strRef>
              <c:f>'Pivot Chart Finished'!$D$6:$D$7</c:f>
              <c:strCache>
                <c:ptCount val="1"/>
                <c:pt idx="0">
                  <c:v>Mar</c:v>
                </c:pt>
              </c:strCache>
            </c:strRef>
          </c:tx>
          <c:spPr>
            <a:solidFill>
              <a:schemeClr val="accent3"/>
            </a:solidFill>
            <a:ln>
              <a:noFill/>
            </a:ln>
            <a:effectLst/>
          </c:spPr>
          <c:invertIfNegative val="0"/>
          <c:cat>
            <c:strRef>
              <c:f>'Pivot Chart Finished'!$A$8:$A$15</c:f>
              <c:strCache>
                <c:ptCount val="7"/>
                <c:pt idx="0">
                  <c:v>Cellphone</c:v>
                </c:pt>
                <c:pt idx="1">
                  <c:v>Entertainment</c:v>
                </c:pt>
                <c:pt idx="2">
                  <c:v>Groceries</c:v>
                </c:pt>
                <c:pt idx="3">
                  <c:v>Misc</c:v>
                </c:pt>
                <c:pt idx="4">
                  <c:v>Rent</c:v>
                </c:pt>
                <c:pt idx="5">
                  <c:v>Travel</c:v>
                </c:pt>
                <c:pt idx="6">
                  <c:v>Utility</c:v>
                </c:pt>
              </c:strCache>
            </c:strRef>
          </c:cat>
          <c:val>
            <c:numRef>
              <c:f>'Pivot Chart Finished'!$D$8:$D$15</c:f>
              <c:numCache>
                <c:formatCode>#,##0.00</c:formatCode>
                <c:ptCount val="7"/>
                <c:pt idx="0">
                  <c:v>166.28</c:v>
                </c:pt>
                <c:pt idx="1">
                  <c:v>0</c:v>
                </c:pt>
                <c:pt idx="2">
                  <c:v>65.58</c:v>
                </c:pt>
                <c:pt idx="3">
                  <c:v>0</c:v>
                </c:pt>
                <c:pt idx="4">
                  <c:v>2000</c:v>
                </c:pt>
                <c:pt idx="5">
                  <c:v>6345.9</c:v>
                </c:pt>
                <c:pt idx="6">
                  <c:v>256.31</c:v>
                </c:pt>
              </c:numCache>
            </c:numRef>
          </c:val>
          <c:extLst>
            <c:ext xmlns:c16="http://schemas.microsoft.com/office/drawing/2014/chart" uri="{C3380CC4-5D6E-409C-BE32-E72D297353CC}">
              <c16:uniqueId val="{00000002-B42D-4B2E-926F-D552869CED7F}"/>
            </c:ext>
          </c:extLst>
        </c:ser>
        <c:dLbls>
          <c:showLegendKey val="0"/>
          <c:showVal val="0"/>
          <c:showCatName val="0"/>
          <c:showSerName val="0"/>
          <c:showPercent val="0"/>
          <c:showBubbleSize val="0"/>
        </c:dLbls>
        <c:gapWidth val="219"/>
        <c:overlap val="-27"/>
        <c:axId val="432457327"/>
        <c:axId val="435936895"/>
      </c:barChart>
      <c:catAx>
        <c:axId val="4324573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5936895"/>
        <c:crosses val="autoZero"/>
        <c:auto val="1"/>
        <c:lblAlgn val="ctr"/>
        <c:lblOffset val="100"/>
        <c:noMultiLvlLbl val="0"/>
      </c:catAx>
      <c:valAx>
        <c:axId val="435936895"/>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2457327"/>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12701</xdr:colOff>
      <xdr:row>0</xdr:row>
      <xdr:rowOff>190500</xdr:rowOff>
    </xdr:from>
    <xdr:to>
      <xdr:col>3</xdr:col>
      <xdr:colOff>5365</xdr:colOff>
      <xdr:row>9</xdr:row>
      <xdr:rowOff>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65651" y="190500"/>
          <a:ext cx="4621814" cy="3838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139700</xdr:colOff>
      <xdr:row>5</xdr:row>
      <xdr:rowOff>12700</xdr:rowOff>
    </xdr:from>
    <xdr:to>
      <xdr:col>2</xdr:col>
      <xdr:colOff>148167</xdr:colOff>
      <xdr:row>16</xdr:row>
      <xdr:rowOff>143933</xdr:rowOff>
    </xdr:to>
    <mc:AlternateContent xmlns:mc="http://schemas.openxmlformats.org/markup-compatibility/2006" xmlns:sle15="http://schemas.microsoft.com/office/drawing/2012/slicer">
      <mc:Choice Requires="sle15">
        <xdr:graphicFrame macro="">
          <xdr:nvGraphicFramePr>
            <xdr:cNvPr id="2" name="Category">
              <a:extLst>
                <a:ext uri="{FF2B5EF4-FFF2-40B4-BE49-F238E27FC236}">
                  <a16:creationId xmlns:a16="http://schemas.microsoft.com/office/drawing/2014/main" id="{99867960-F6C5-1732-4CCC-BA66E4D343C9}"/>
                </a:ext>
              </a:extLst>
            </xdr:cNvPr>
            <xdr:cNvGraphicFramePr/>
          </xdr:nvGraphicFramePr>
          <xdr:xfrm>
            <a:off x="0" y="0"/>
            <a:ext cx="0" cy="0"/>
          </xdr:xfrm>
          <a:graphic>
            <a:graphicData uri="http://schemas.microsoft.com/office/drawing/2010/slicer">
              <sle:slicer xmlns:sle="http://schemas.microsoft.com/office/drawing/2010/slicer" name="Category"/>
            </a:graphicData>
          </a:graphic>
        </xdr:graphicFrame>
      </mc:Choice>
      <mc:Fallback xmlns="">
        <xdr:sp macro="" textlink="">
          <xdr:nvSpPr>
            <xdr:cNvPr id="0" name=""/>
            <xdr:cNvSpPr>
              <a:spLocks noTextEdit="1"/>
            </xdr:cNvSpPr>
          </xdr:nvSpPr>
          <xdr:spPr>
            <a:xfrm>
              <a:off x="139700" y="1155700"/>
              <a:ext cx="1828800" cy="2366433"/>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2</xdr:col>
      <xdr:colOff>283634</xdr:colOff>
      <xdr:row>5</xdr:row>
      <xdr:rowOff>4233</xdr:rowOff>
    </xdr:from>
    <xdr:to>
      <xdr:col>4</xdr:col>
      <xdr:colOff>317500</xdr:colOff>
      <xdr:row>11</xdr:row>
      <xdr:rowOff>101600</xdr:rowOff>
    </xdr:to>
    <mc:AlternateContent xmlns:mc="http://schemas.openxmlformats.org/markup-compatibility/2006" xmlns:sle15="http://schemas.microsoft.com/office/drawing/2012/slicer">
      <mc:Choice Requires="sle15">
        <xdr:graphicFrame macro="">
          <xdr:nvGraphicFramePr>
            <xdr:cNvPr id="3" name="Month">
              <a:extLst>
                <a:ext uri="{FF2B5EF4-FFF2-40B4-BE49-F238E27FC236}">
                  <a16:creationId xmlns:a16="http://schemas.microsoft.com/office/drawing/2014/main" id="{681D6BE8-CD1A-78DB-AB0A-825450023A61}"/>
                </a:ext>
              </a:extLst>
            </xdr:cNvPr>
            <xdr:cNvGraphicFramePr/>
          </xdr:nvGraphicFramePr>
          <xdr:xfrm>
            <a:off x="0" y="0"/>
            <a:ext cx="0" cy="0"/>
          </xdr:xfrm>
          <a:graphic>
            <a:graphicData uri="http://schemas.microsoft.com/office/drawing/2010/slicer">
              <sle:slicer xmlns:sle="http://schemas.microsoft.com/office/drawing/2010/slicer" name="Month"/>
            </a:graphicData>
          </a:graphic>
        </xdr:graphicFrame>
      </mc:Choice>
      <mc:Fallback xmlns="">
        <xdr:sp macro="" textlink="">
          <xdr:nvSpPr>
            <xdr:cNvPr id="0" name=""/>
            <xdr:cNvSpPr>
              <a:spLocks noTextEdit="1"/>
            </xdr:cNvSpPr>
          </xdr:nvSpPr>
          <xdr:spPr>
            <a:xfrm>
              <a:off x="2103967" y="1147233"/>
              <a:ext cx="1828800" cy="1316567"/>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xdr:from>
      <xdr:col>0</xdr:col>
      <xdr:colOff>296334</xdr:colOff>
      <xdr:row>15</xdr:row>
      <xdr:rowOff>173567</xdr:rowOff>
    </xdr:from>
    <xdr:to>
      <xdr:col>6</xdr:col>
      <xdr:colOff>42334</xdr:colOff>
      <xdr:row>29</xdr:row>
      <xdr:rowOff>71967</xdr:rowOff>
    </xdr:to>
    <xdr:graphicFrame macro="">
      <xdr:nvGraphicFramePr>
        <xdr:cNvPr id="2" name="Chart 1">
          <a:extLst>
            <a:ext uri="{FF2B5EF4-FFF2-40B4-BE49-F238E27FC236}">
              <a16:creationId xmlns:a16="http://schemas.microsoft.com/office/drawing/2014/main" id="{1E8D5864-C855-4000-943D-7B6F9C5043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tregents-my.sharepoint.com/Users/RICH%20MALLOY/Dropbox/NCC/Extended%20Studies/Adv%20Excel%20Class/Session%201/Adv%20Budget%20Project/advbudge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ICH%20MALLOY/Dropbox/NCC/Extended%20Studies/Excel%20Advanced/Session%201/AX01A-Workbook%20Session%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ation"/>
      <sheetName val="Budget"/>
      <sheetName val="Budget 2"/>
      <sheetName val="Ledger"/>
      <sheetName val="Ledger 2"/>
      <sheetName val="Pivot Table 2"/>
      <sheetName val="1Q Report"/>
      <sheetName val="1Q Report 2"/>
      <sheetName val="advbudget"/>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Navigating"/>
      <sheetName val="Selecting"/>
      <sheetName val="Tables"/>
      <sheetName val="Paste"/>
      <sheetName val="Absolute"/>
      <sheetName val="Entering"/>
      <sheetName val="1000 Rows"/>
      <sheetName val="Dates"/>
      <sheetName val="Displaying"/>
      <sheetName val="Formats"/>
      <sheetName val="Sparklines"/>
      <sheetName val="Styles"/>
      <sheetName val="Conditional"/>
      <sheetName val="Printing"/>
      <sheetName val="File Mgmt"/>
      <sheetName val="Formulas"/>
      <sheetName val="Debugging"/>
      <sheetName val="User Interface"/>
      <sheetName val="Miscellaneou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3">
          <cell r="F13">
            <v>0.1</v>
          </cell>
        </row>
      </sheetData>
      <sheetData sheetId="18" refreshError="1"/>
      <sheetData sheetId="19"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ich Malloy" refreshedDate="44810.991020717593" createdVersion="8" refreshedVersion="8" minRefreshableVersion="3" recordCount="27" xr:uid="{133B5177-80DF-4C44-B6CC-FC5A4CF01C97}">
  <cacheSource type="worksheet">
    <worksheetSource name="Table24"/>
  </cacheSource>
  <cacheFields count="5">
    <cacheField name="Date" numFmtId="14">
      <sharedItems containsSemiMixedTypes="0" containsNonDate="0" containsDate="1" containsString="0" minDate="2023-01-01T00:00:00" maxDate="2023-03-18T00:00:00"/>
    </cacheField>
    <cacheField name="Category" numFmtId="0">
      <sharedItems count="7">
        <s v="Rent"/>
        <s v="Groceries"/>
        <s v="Cellphone"/>
        <s v="Utility"/>
        <s v="Misc"/>
        <s v="Entertainment"/>
        <s v="Travel"/>
      </sharedItems>
    </cacheField>
    <cacheField name="Description" numFmtId="0">
      <sharedItems containsBlank="1"/>
    </cacheField>
    <cacheField name="Amount" numFmtId="4">
      <sharedItems containsSemiMixedTypes="0" containsString="0" containsNumber="1" minValue="12.38" maxValue="3768.33"/>
    </cacheField>
    <cacheField name="Month" numFmtId="0">
      <sharedItems count="3">
        <s v="Jan"/>
        <s v="Feb"/>
        <s v="Mar"/>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7">
  <r>
    <d v="2023-01-01T00:00:00"/>
    <x v="0"/>
    <m/>
    <n v="2000"/>
    <x v="0"/>
  </r>
  <r>
    <d v="2023-01-02T00:00:00"/>
    <x v="1"/>
    <m/>
    <n v="47.38"/>
    <x v="0"/>
  </r>
  <r>
    <d v="2023-01-03T00:00:00"/>
    <x v="2"/>
    <m/>
    <n v="176.44"/>
    <x v="0"/>
  </r>
  <r>
    <d v="2023-01-05T00:00:00"/>
    <x v="3"/>
    <m/>
    <n v="267.45"/>
    <x v="0"/>
  </r>
  <r>
    <d v="2023-01-10T00:00:00"/>
    <x v="1"/>
    <m/>
    <n v="58.22"/>
    <x v="0"/>
  </r>
  <r>
    <d v="2023-01-14T00:00:00"/>
    <x v="4"/>
    <s v="Book"/>
    <n v="23.87"/>
    <x v="0"/>
  </r>
  <r>
    <d v="2023-01-15T00:00:00"/>
    <x v="5"/>
    <s v="Concert"/>
    <n v="218.28"/>
    <x v="0"/>
  </r>
  <r>
    <d v="2023-01-18T00:00:00"/>
    <x v="1"/>
    <m/>
    <n v="31.98"/>
    <x v="0"/>
  </r>
  <r>
    <d v="2023-01-26T00:00:00"/>
    <x v="1"/>
    <m/>
    <n v="77.209999999999994"/>
    <x v="0"/>
  </r>
  <r>
    <d v="2023-02-01T00:00:00"/>
    <x v="0"/>
    <m/>
    <n v="2000"/>
    <x v="1"/>
  </r>
  <r>
    <d v="2023-02-03T00:00:00"/>
    <x v="1"/>
    <m/>
    <n v="32.799999999999997"/>
    <x v="1"/>
  </r>
  <r>
    <d v="2023-02-06T00:00:00"/>
    <x v="3"/>
    <m/>
    <n v="248.92"/>
    <x v="1"/>
  </r>
  <r>
    <d v="2023-02-06T00:00:00"/>
    <x v="2"/>
    <m/>
    <n v="147.9"/>
    <x v="1"/>
  </r>
  <r>
    <d v="2023-02-11T00:00:00"/>
    <x v="1"/>
    <m/>
    <n v="82.11"/>
    <x v="1"/>
  </r>
  <r>
    <d v="2023-02-19T00:00:00"/>
    <x v="1"/>
    <m/>
    <n v="87.22"/>
    <x v="1"/>
  </r>
  <r>
    <d v="2023-02-22T00:00:00"/>
    <x v="5"/>
    <s v="Basketball"/>
    <n v="176.43"/>
    <x v="1"/>
  </r>
  <r>
    <d v="2023-02-27T00:00:00"/>
    <x v="1"/>
    <m/>
    <n v="138.31"/>
    <x v="1"/>
  </r>
  <r>
    <d v="2023-02-27T00:00:00"/>
    <x v="4"/>
    <s v="Video game"/>
    <n v="56.21"/>
    <x v="1"/>
  </r>
  <r>
    <d v="2023-03-01T00:00:00"/>
    <x v="0"/>
    <m/>
    <n v="2000"/>
    <x v="2"/>
  </r>
  <r>
    <d v="2023-03-03T00:00:00"/>
    <x v="2"/>
    <m/>
    <n v="166.28"/>
    <x v="2"/>
  </r>
  <r>
    <d v="2023-03-07T00:00:00"/>
    <x v="3"/>
    <m/>
    <n v="256.31"/>
    <x v="2"/>
  </r>
  <r>
    <d v="2023-03-07T00:00:00"/>
    <x v="1"/>
    <m/>
    <n v="12.38"/>
    <x v="2"/>
  </r>
  <r>
    <d v="2023-03-10T00:00:00"/>
    <x v="6"/>
    <s v="Airfare"/>
    <n v="834.22"/>
    <x v="2"/>
  </r>
  <r>
    <d v="2023-03-15T00:00:00"/>
    <x v="1"/>
    <m/>
    <n v="53.2"/>
    <x v="2"/>
  </r>
  <r>
    <d v="2023-03-15T00:00:00"/>
    <x v="6"/>
    <s v="Tours"/>
    <n v="472.12"/>
    <x v="2"/>
  </r>
  <r>
    <d v="2023-03-17T00:00:00"/>
    <x v="6"/>
    <s v="Hotel"/>
    <n v="3768.33"/>
    <x v="2"/>
  </r>
  <r>
    <d v="2023-03-17T00:00:00"/>
    <x v="6"/>
    <s v="Restaurants"/>
    <n v="1271.23"/>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A53AE74-F4AE-054E-851D-E226D4B82E0A}" name="PivotTable1" cacheId="0" applyNumberFormats="0" applyBorderFormats="0" applyFontFormats="0" applyPatternFormats="0" applyAlignmentFormats="0" applyWidthHeightFormats="1" dataCaption="Values" missingCaption="0" updatedVersion="8" minRefreshableVersion="3" useAutoFormatting="1" itemPrintTitles="1" createdVersion="8" indent="0" compact="0" outline="1" outlineData="1" compactData="0" multipleFieldFilters="0" chartFormat="1">
  <location ref="A8:E17" firstHeaderRow="1" firstDataRow="2" firstDataCol="1"/>
  <pivotFields count="5">
    <pivotField compact="0" numFmtId="14" showAll="0"/>
    <pivotField axis="axisRow" compact="0" showAll="0">
      <items count="8">
        <item x="2"/>
        <item x="5"/>
        <item x="1"/>
        <item x="4"/>
        <item x="0"/>
        <item x="6"/>
        <item x="3"/>
        <item t="default"/>
      </items>
    </pivotField>
    <pivotField compact="0" showAll="0"/>
    <pivotField dataField="1" compact="0" numFmtId="4" showAll="0"/>
    <pivotField axis="axisCol" compact="0" showAll="0">
      <items count="4">
        <item x="0"/>
        <item x="1"/>
        <item x="2"/>
        <item t="default"/>
      </items>
    </pivotField>
  </pivotFields>
  <rowFields count="1">
    <field x="1"/>
  </rowFields>
  <rowItems count="8">
    <i>
      <x/>
    </i>
    <i>
      <x v="1"/>
    </i>
    <i>
      <x v="2"/>
    </i>
    <i>
      <x v="3"/>
    </i>
    <i>
      <x v="4"/>
    </i>
    <i>
      <x v="5"/>
    </i>
    <i>
      <x v="6"/>
    </i>
    <i t="grand">
      <x/>
    </i>
  </rowItems>
  <colFields count="1">
    <field x="4"/>
  </colFields>
  <colItems count="4">
    <i>
      <x/>
    </i>
    <i>
      <x v="1"/>
    </i>
    <i>
      <x v="2"/>
    </i>
    <i t="grand">
      <x/>
    </i>
  </colItems>
  <dataFields count="1">
    <dataField name="Actual Expenses" fld="3" baseField="0" baseItem="0" numFmtId="4"/>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815C801D-CA49-415B-8B26-3B5295F6AB02}" name="PivotTable1" cacheId="0" applyNumberFormats="0" applyBorderFormats="0" applyFontFormats="0" applyPatternFormats="0" applyAlignmentFormats="0" applyWidthHeightFormats="1" dataCaption="Values" missingCaption="0" updatedVersion="8" minRefreshableVersion="3" useAutoFormatting="1" itemPrintTitles="1" createdVersion="8" indent="0" compact="0" outline="1" outlineData="1" compactData="0" multipleFieldFilters="0" chartFormat="2">
  <location ref="A6:E15" firstHeaderRow="1" firstDataRow="2" firstDataCol="1"/>
  <pivotFields count="5">
    <pivotField compact="0" numFmtId="14" showAll="0"/>
    <pivotField axis="axisRow" compact="0" showAll="0">
      <items count="8">
        <item x="2"/>
        <item x="5"/>
        <item x="1"/>
        <item x="4"/>
        <item x="0"/>
        <item x="6"/>
        <item x="3"/>
        <item t="default"/>
      </items>
    </pivotField>
    <pivotField compact="0" showAll="0"/>
    <pivotField dataField="1" compact="0" numFmtId="4" showAll="0"/>
    <pivotField axis="axisCol" compact="0" showAll="0">
      <items count="4">
        <item x="0"/>
        <item x="1"/>
        <item x="2"/>
        <item t="default"/>
      </items>
    </pivotField>
  </pivotFields>
  <rowFields count="1">
    <field x="1"/>
  </rowFields>
  <rowItems count="8">
    <i>
      <x/>
    </i>
    <i>
      <x v="1"/>
    </i>
    <i>
      <x v="2"/>
    </i>
    <i>
      <x v="3"/>
    </i>
    <i>
      <x v="4"/>
    </i>
    <i>
      <x v="5"/>
    </i>
    <i>
      <x v="6"/>
    </i>
    <i t="grand">
      <x/>
    </i>
  </rowItems>
  <colFields count="1">
    <field x="4"/>
  </colFields>
  <colItems count="4">
    <i>
      <x/>
    </i>
    <i>
      <x v="1"/>
    </i>
    <i>
      <x v="2"/>
    </i>
    <i t="grand">
      <x/>
    </i>
  </colItems>
  <dataFields count="1">
    <dataField name="Actual Expenses" fld="3" baseField="0" baseItem="0" numFmtId="4"/>
  </dataFields>
  <chartFormats count="6">
    <chartFormat chart="0" format="0" series="1">
      <pivotArea type="data" outline="0" fieldPosition="0">
        <references count="2">
          <reference field="4294967294" count="1" selected="0">
            <x v="0"/>
          </reference>
          <reference field="4" count="1" selected="0">
            <x v="0"/>
          </reference>
        </references>
      </pivotArea>
    </chartFormat>
    <chartFormat chart="0" format="1" series="1">
      <pivotArea type="data" outline="0" fieldPosition="0">
        <references count="2">
          <reference field="4294967294" count="1" selected="0">
            <x v="0"/>
          </reference>
          <reference field="4" count="1" selected="0">
            <x v="1"/>
          </reference>
        </references>
      </pivotArea>
    </chartFormat>
    <chartFormat chart="0" format="2" series="1">
      <pivotArea type="data" outline="0" fieldPosition="0">
        <references count="2">
          <reference field="4294967294" count="1" selected="0">
            <x v="0"/>
          </reference>
          <reference field="4" count="1" selected="0">
            <x v="2"/>
          </reference>
        </references>
      </pivotArea>
    </chartFormat>
    <chartFormat chart="1" format="3" series="1">
      <pivotArea type="data" outline="0" fieldPosition="0">
        <references count="2">
          <reference field="4294967294" count="1" selected="0">
            <x v="0"/>
          </reference>
          <reference field="4" count="1" selected="0">
            <x v="0"/>
          </reference>
        </references>
      </pivotArea>
    </chartFormat>
    <chartFormat chart="1" format="4" series="1">
      <pivotArea type="data" outline="0" fieldPosition="0">
        <references count="2">
          <reference field="4294967294" count="1" selected="0">
            <x v="0"/>
          </reference>
          <reference field="4" count="1" selected="0">
            <x v="1"/>
          </reference>
        </references>
      </pivotArea>
    </chartFormat>
    <chartFormat chart="1" format="5" series="1">
      <pivotArea type="data" outline="0" fieldPosition="0">
        <references count="2">
          <reference field="4294967294" count="1" selected="0">
            <x v="0"/>
          </reference>
          <reference field="4"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ategory" xr10:uid="{EFE435A1-B06A-9F4D-8A61-599092D716DE}" sourceName="Category">
  <extLst>
    <x:ext xmlns:x15="http://schemas.microsoft.com/office/spreadsheetml/2010/11/main" uri="{2F2917AC-EB37-4324-AD4E-5DD8C200BD13}">
      <x15:tableSlicerCache tableId="3" column="2"/>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Month" xr10:uid="{A7C8B8BF-1D67-7845-B65B-6FECE3CF9F19}" sourceName="Month">
  <extLst>
    <x:ext xmlns:x15="http://schemas.microsoft.com/office/spreadsheetml/2010/11/main" uri="{2F2917AC-EB37-4324-AD4E-5DD8C200BD13}">
      <x15:tableSlicerCache tableId="3" column="5"/>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ategory" xr10:uid="{0F262F11-ADFD-044B-8800-377B860A7183}" cache="Slicer_Category" caption="Category" rowHeight="251883"/>
  <slicer name="Month" xr10:uid="{A19FAA79-E15E-8D44-80D9-2A02D4855131}" cache="Slicer_Month" caption="Month" rowHeight="251883"/>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0F7D8EC-BCC2-9A44-878F-2CC1303F52FE}" name="Table4" displayName="Table4" ref="A14:D41" totalsRowShown="0">
  <autoFilter ref="A14:D41" xr:uid="{40F7D8EC-BCC2-9A44-878F-2CC1303F52FE}"/>
  <tableColumns count="4">
    <tableColumn id="1" xr3:uid="{8CC386B7-455F-9D45-A366-0DE41325A740}" name="Date" dataDxfId="7"/>
    <tableColumn id="2" xr3:uid="{9433D975-5178-D143-846F-72EC38DBF1AA}" name="Category"/>
    <tableColumn id="3" xr3:uid="{740E8C3B-9DC0-E240-8A35-9AD61342B624}" name="Description"/>
    <tableColumn id="4" xr3:uid="{5C9CC0D9-717B-5A49-834B-71A1DAEA3E22}" name="Amount"/>
  </tableColumns>
  <tableStyleInfo name="TableStyleMedium1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31F960A-B8D5-A748-914C-9E754247DA99}" name="Table2" displayName="Table2" ref="A15:D42">
  <autoFilter ref="A15:D42" xr:uid="{C31F960A-B8D5-A748-914C-9E754247DA99}"/>
  <sortState xmlns:xlrd2="http://schemas.microsoft.com/office/spreadsheetml/2017/richdata2" ref="A16:D42">
    <sortCondition ref="A15:A42"/>
  </sortState>
  <tableColumns count="4">
    <tableColumn id="1" xr3:uid="{4BDB8FD7-6F55-C948-8F99-7706E2972242}" name="Date" totalsRowLabel="Total" dataDxfId="6"/>
    <tableColumn id="2" xr3:uid="{DF12E143-C98F-D44B-AEDA-01C1A20378E7}" name="Category"/>
    <tableColumn id="3" xr3:uid="{1532F47F-21B9-A345-8D7C-482D6D6DCEC5}" name="Description"/>
    <tableColumn id="4" xr3:uid="{04595C7A-93BF-D043-86ED-98EC84BFFD8A}" name="Amount" totalsRowFunction="sum" dataDxfId="5" totalsRowDxfId="4"/>
  </tableColumns>
  <tableStyleInfo name="TableStyleMedium14"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D8B5FB4-DB0A-6B49-AE07-DA0DA2D5B3C8}" name="Table24" displayName="Table24" ref="A21:E48">
  <autoFilter ref="A21:E48" xr:uid="{C31F960A-B8D5-A748-914C-9E754247DA99}"/>
  <sortState xmlns:xlrd2="http://schemas.microsoft.com/office/spreadsheetml/2017/richdata2" ref="A22:D48">
    <sortCondition ref="A21:A48"/>
  </sortState>
  <tableColumns count="5">
    <tableColumn id="1" xr3:uid="{23E51627-2493-C742-BD27-D85A7AB1AF5A}" name="Date" totalsRowLabel="Total" dataDxfId="3"/>
    <tableColumn id="2" xr3:uid="{CCE02B08-1804-F24F-B36B-38A0F5C8EC0F}" name="Category"/>
    <tableColumn id="3" xr3:uid="{E1A4A512-4A87-384A-8578-108804AA81B6}" name="Description"/>
    <tableColumn id="4" xr3:uid="{D4AB09BF-8958-D54F-AE12-D36EA5BA7A31}" name="Amount" totalsRowFunction="sum" dataDxfId="2" totalsRowDxfId="1"/>
    <tableColumn id="5" xr3:uid="{8670AFD0-64B2-B74F-B986-661FA7D2A202}" name="Month" dataDxfId="0">
      <calculatedColumnFormula>TEXT(Table24[[#This Row],[Date]],"mmm")</calculatedColumnFormula>
    </tableColumn>
  </tableColumns>
  <tableStyleInfo name="TableStyleMedium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techhelptoday.com/videos" TargetMode="External"/><Relationship Id="rId1" Type="http://schemas.openxmlformats.org/officeDocument/2006/relationships/hyperlink" Target="http://www.techhelptoday.com/" TargetMode="External"/></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table" Target="../tables/table2.xml"/></Relationships>
</file>

<file path=xl/worksheets/_rels/sheet7.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table" Target="../tables/table3.xml"/><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E1A0A5-F1DE-4B54-9594-742A223B2BCF}">
  <dimension ref="A1:I28"/>
  <sheetViews>
    <sheetView tabSelected="1" zoomScaleNormal="100" workbookViewId="0">
      <selection activeCell="B4" sqref="B4"/>
    </sheetView>
  </sheetViews>
  <sheetFormatPr defaultColWidth="10.875" defaultRowHeight="15.75" x14ac:dyDescent="0.25"/>
  <cols>
    <col min="1" max="1" width="3.375" style="4" customWidth="1"/>
    <col min="2" max="2" width="56.375" style="4" customWidth="1"/>
    <col min="3" max="3" width="60.625" style="4" customWidth="1"/>
    <col min="4" max="4" width="3.375" style="4" customWidth="1"/>
    <col min="5" max="9" width="10.875" style="3"/>
    <col min="10" max="16384" width="10.875" style="4"/>
  </cols>
  <sheetData>
    <row r="1" spans="1:4" x14ac:dyDescent="0.25">
      <c r="A1" s="2"/>
      <c r="B1" s="2"/>
      <c r="C1" s="2"/>
      <c r="D1" s="2"/>
    </row>
    <row r="2" spans="1:4" ht="41.1" customHeight="1" x14ac:dyDescent="0.25">
      <c r="A2" s="2"/>
      <c r="B2" s="5"/>
      <c r="D2" s="2"/>
    </row>
    <row r="3" spans="1:4" ht="35.1" customHeight="1" x14ac:dyDescent="0.25">
      <c r="A3" s="2"/>
      <c r="B3" s="6" t="s">
        <v>0</v>
      </c>
      <c r="D3" s="2"/>
    </row>
    <row r="4" spans="1:4" ht="84" customHeight="1" x14ac:dyDescent="0.25">
      <c r="A4" s="2"/>
      <c r="B4" s="18" t="s">
        <v>84</v>
      </c>
      <c r="D4" s="2"/>
    </row>
    <row r="5" spans="1:4" ht="30.95" customHeight="1" x14ac:dyDescent="0.25">
      <c r="A5" s="2"/>
      <c r="B5" s="6" t="s">
        <v>1</v>
      </c>
      <c r="D5" s="2"/>
    </row>
    <row r="6" spans="1:4" ht="24" customHeight="1" x14ac:dyDescent="0.25">
      <c r="A6" s="2"/>
      <c r="B6" s="7" t="s">
        <v>2</v>
      </c>
      <c r="D6" s="2"/>
    </row>
    <row r="7" spans="1:4" ht="24" customHeight="1" x14ac:dyDescent="0.25">
      <c r="A7" s="2"/>
      <c r="B7" s="8" t="s">
        <v>3</v>
      </c>
      <c r="D7" s="2"/>
    </row>
    <row r="8" spans="1:4" ht="24" customHeight="1" x14ac:dyDescent="0.25">
      <c r="A8" s="2"/>
      <c r="B8" s="16" t="s">
        <v>5</v>
      </c>
      <c r="D8" s="2"/>
    </row>
    <row r="9" spans="1:4" ht="41.1" customHeight="1" x14ac:dyDescent="0.25">
      <c r="A9" s="2"/>
      <c r="B9" s="5"/>
      <c r="D9" s="2"/>
    </row>
    <row r="10" spans="1:4" x14ac:dyDescent="0.25">
      <c r="A10" s="2"/>
      <c r="B10" s="2"/>
      <c r="C10" s="2"/>
      <c r="D10" s="2"/>
    </row>
    <row r="11" spans="1:4" x14ac:dyDescent="0.25">
      <c r="A11" s="3"/>
      <c r="B11" s="43"/>
      <c r="C11" s="43"/>
      <c r="D11" s="3"/>
    </row>
    <row r="12" spans="1:4" ht="16.5" thickBot="1" x14ac:dyDescent="0.3">
      <c r="A12" s="3"/>
      <c r="B12" s="44" t="s">
        <v>4</v>
      </c>
      <c r="C12" s="44"/>
      <c r="D12" s="3"/>
    </row>
    <row r="13" spans="1:4" x14ac:dyDescent="0.25">
      <c r="A13" s="9"/>
      <c r="B13" s="10"/>
      <c r="C13" s="10"/>
      <c r="D13" s="11"/>
    </row>
    <row r="14" spans="1:4" x14ac:dyDescent="0.25">
      <c r="A14" s="12"/>
      <c r="B14" s="45" t="s">
        <v>76</v>
      </c>
      <c r="C14" s="45"/>
      <c r="D14" s="13"/>
    </row>
    <row r="15" spans="1:4" ht="22.5" customHeight="1" x14ac:dyDescent="0.25">
      <c r="A15" s="12"/>
      <c r="B15" s="42" t="s">
        <v>85</v>
      </c>
      <c r="C15" s="42"/>
      <c r="D15" s="13"/>
    </row>
    <row r="16" spans="1:4" x14ac:dyDescent="0.25">
      <c r="A16" s="12"/>
      <c r="B16" s="42" t="s">
        <v>77</v>
      </c>
      <c r="C16" s="42"/>
      <c r="D16" s="13"/>
    </row>
    <row r="17" spans="1:4" x14ac:dyDescent="0.25">
      <c r="A17" s="12"/>
      <c r="B17" s="42" t="s">
        <v>78</v>
      </c>
      <c r="C17" s="42"/>
      <c r="D17" s="13"/>
    </row>
    <row r="18" spans="1:4" x14ac:dyDescent="0.25">
      <c r="A18" s="12"/>
      <c r="B18" s="42" t="s">
        <v>79</v>
      </c>
      <c r="C18" s="42"/>
      <c r="D18" s="13"/>
    </row>
    <row r="19" spans="1:4" x14ac:dyDescent="0.25">
      <c r="A19" s="12"/>
      <c r="B19" s="42" t="s">
        <v>80</v>
      </c>
      <c r="C19" s="42"/>
      <c r="D19" s="13"/>
    </row>
    <row r="20" spans="1:4" x14ac:dyDescent="0.25">
      <c r="A20" s="12"/>
      <c r="B20" s="42" t="s">
        <v>81</v>
      </c>
      <c r="C20" s="42"/>
      <c r="D20" s="13"/>
    </row>
    <row r="21" spans="1:4" s="3" customFormat="1" x14ac:dyDescent="0.25">
      <c r="A21" s="12"/>
      <c r="B21" s="42" t="s">
        <v>82</v>
      </c>
      <c r="C21" s="42"/>
      <c r="D21" s="13"/>
    </row>
    <row r="22" spans="1:4" s="3" customFormat="1" x14ac:dyDescent="0.25">
      <c r="A22" s="12"/>
      <c r="B22" s="42" t="s">
        <v>83</v>
      </c>
      <c r="C22" s="42"/>
      <c r="D22" s="13"/>
    </row>
    <row r="23" spans="1:4" s="3" customFormat="1" ht="16.5" thickBot="1" x14ac:dyDescent="0.3">
      <c r="A23" s="14"/>
      <c r="B23" s="46"/>
      <c r="C23" s="46"/>
      <c r="D23" s="15"/>
    </row>
    <row r="24" spans="1:4" s="3" customFormat="1" x14ac:dyDescent="0.25">
      <c r="B24" s="42"/>
      <c r="C24" s="42"/>
    </row>
    <row r="25" spans="1:4" s="3" customFormat="1" x14ac:dyDescent="0.25">
      <c r="B25" s="42"/>
      <c r="C25" s="42"/>
    </row>
    <row r="26" spans="1:4" s="3" customFormat="1" x14ac:dyDescent="0.25"/>
    <row r="27" spans="1:4" s="3" customFormat="1" x14ac:dyDescent="0.25"/>
    <row r="28" spans="1:4" s="3" customFormat="1" x14ac:dyDescent="0.25"/>
  </sheetData>
  <mergeCells count="14">
    <mergeCell ref="B25:C25"/>
    <mergeCell ref="B21:C21"/>
    <mergeCell ref="B22:C22"/>
    <mergeCell ref="B23:C23"/>
    <mergeCell ref="B18:C18"/>
    <mergeCell ref="B19:C19"/>
    <mergeCell ref="B24:C24"/>
    <mergeCell ref="B20:C20"/>
    <mergeCell ref="B17:C17"/>
    <mergeCell ref="B11:C11"/>
    <mergeCell ref="B12:C12"/>
    <mergeCell ref="B14:C14"/>
    <mergeCell ref="B15:C15"/>
    <mergeCell ref="B16:C16"/>
  </mergeCells>
  <hyperlinks>
    <hyperlink ref="B7" r:id="rId1" xr:uid="{1B40D24F-2AAA-4B97-B680-14EB2444B4BE}"/>
    <hyperlink ref="B8" r:id="rId2" xr:uid="{39CFCBB5-0F7E-8646-8C64-AE6CE27A59AB}"/>
  </hyperlinks>
  <pageMargins left="0.7" right="0.7" top="0.75" bottom="0.75" header="0.3" footer="0.3"/>
  <pageSetup orientation="portrait" horizontalDpi="0" verticalDpi="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DEC81-629B-284E-B50F-3BA7ABE01422}">
  <dimension ref="A1:J28"/>
  <sheetViews>
    <sheetView zoomScale="120" zoomScaleNormal="120" workbookViewId="0">
      <selection sqref="A1:C1"/>
    </sheetView>
  </sheetViews>
  <sheetFormatPr defaultColWidth="11" defaultRowHeight="15.75" x14ac:dyDescent="0.25"/>
  <cols>
    <col min="1" max="1" width="10.875" customWidth="1"/>
  </cols>
  <sheetData>
    <row r="1" spans="1:10" ht="26.25" x14ac:dyDescent="0.4">
      <c r="A1" s="47" t="s">
        <v>30</v>
      </c>
      <c r="B1" s="47"/>
      <c r="C1" s="47"/>
    </row>
    <row r="3" spans="1:10" x14ac:dyDescent="0.25">
      <c r="A3" s="17" t="s">
        <v>32</v>
      </c>
    </row>
    <row r="4" spans="1:10" x14ac:dyDescent="0.25">
      <c r="A4" s="17" t="s">
        <v>86</v>
      </c>
    </row>
    <row r="5" spans="1:10" x14ac:dyDescent="0.25">
      <c r="A5" s="17" t="s">
        <v>35</v>
      </c>
    </row>
    <row r="7" spans="1:10" ht="21" x14ac:dyDescent="0.35">
      <c r="A7" s="22" t="s">
        <v>15</v>
      </c>
    </row>
    <row r="8" spans="1:10" x14ac:dyDescent="0.25">
      <c r="A8" s="27" t="s">
        <v>36</v>
      </c>
      <c r="B8" s="28" t="s">
        <v>8</v>
      </c>
      <c r="C8" s="28" t="s">
        <v>9</v>
      </c>
      <c r="D8" s="28" t="s">
        <v>10</v>
      </c>
      <c r="E8" s="28" t="s">
        <v>11</v>
      </c>
      <c r="F8" s="28" t="s">
        <v>12</v>
      </c>
      <c r="G8" s="28" t="s">
        <v>13</v>
      </c>
      <c r="H8" s="28" t="s">
        <v>7</v>
      </c>
    </row>
    <row r="9" spans="1:10" x14ac:dyDescent="0.25">
      <c r="A9" s="29" t="s">
        <v>16</v>
      </c>
      <c r="B9" s="19">
        <v>2791</v>
      </c>
      <c r="C9" s="19">
        <v>2791</v>
      </c>
      <c r="D9" s="19">
        <v>2791</v>
      </c>
      <c r="E9" s="19">
        <v>2791</v>
      </c>
      <c r="F9" s="19">
        <v>2791</v>
      </c>
      <c r="G9" s="19">
        <v>2791</v>
      </c>
      <c r="H9" s="30">
        <f>SUM(B9:G9)</f>
        <v>16746</v>
      </c>
      <c r="J9" s="19"/>
    </row>
    <row r="10" spans="1:10" x14ac:dyDescent="0.25">
      <c r="A10" s="29" t="s">
        <v>17</v>
      </c>
      <c r="B10" s="19">
        <v>2487</v>
      </c>
      <c r="C10" s="19">
        <v>2487</v>
      </c>
      <c r="D10" s="19">
        <v>2487</v>
      </c>
      <c r="E10" s="19">
        <v>2487</v>
      </c>
      <c r="F10" s="19">
        <v>2487</v>
      </c>
      <c r="G10" s="19">
        <v>2487</v>
      </c>
      <c r="H10" s="30">
        <f>SUM(B10:G10)</f>
        <v>14922</v>
      </c>
    </row>
    <row r="11" spans="1:10" ht="16.5" thickBot="1" x14ac:dyDescent="0.3">
      <c r="A11" s="25" t="s">
        <v>7</v>
      </c>
      <c r="B11" s="26">
        <f t="shared" ref="B11:G11" si="0">SUM(B9:B10)</f>
        <v>5278</v>
      </c>
      <c r="C11" s="26">
        <f t="shared" si="0"/>
        <v>5278</v>
      </c>
      <c r="D11" s="26">
        <f t="shared" si="0"/>
        <v>5278</v>
      </c>
      <c r="E11" s="26">
        <f t="shared" si="0"/>
        <v>5278</v>
      </c>
      <c r="F11" s="26">
        <f t="shared" si="0"/>
        <v>5278</v>
      </c>
      <c r="G11" s="26">
        <f t="shared" si="0"/>
        <v>5278</v>
      </c>
      <c r="H11" s="26">
        <f>SUM(B11:G11)</f>
        <v>31668</v>
      </c>
    </row>
    <row r="12" spans="1:10" ht="16.5" thickTop="1" x14ac:dyDescent="0.25"/>
    <row r="13" spans="1:10" x14ac:dyDescent="0.25">
      <c r="A13" t="s">
        <v>18</v>
      </c>
    </row>
    <row r="14" spans="1:10" x14ac:dyDescent="0.25">
      <c r="A14" t="s">
        <v>19</v>
      </c>
      <c r="B14" s="21"/>
      <c r="C14" s="21"/>
      <c r="D14" s="21"/>
      <c r="E14" s="21"/>
      <c r="F14" s="21"/>
      <c r="G14" s="21"/>
      <c r="H14" s="21"/>
    </row>
    <row r="15" spans="1:10" x14ac:dyDescent="0.25">
      <c r="A15" t="s">
        <v>22</v>
      </c>
      <c r="B15">
        <v>150</v>
      </c>
      <c r="C15">
        <v>150</v>
      </c>
      <c r="D15">
        <v>150</v>
      </c>
      <c r="E15">
        <v>150</v>
      </c>
      <c r="F15">
        <v>150</v>
      </c>
      <c r="G15">
        <v>150</v>
      </c>
      <c r="H15" s="21"/>
    </row>
    <row r="16" spans="1:10" x14ac:dyDescent="0.25">
      <c r="A16" t="s">
        <v>24</v>
      </c>
      <c r="B16">
        <v>200</v>
      </c>
      <c r="C16">
        <v>200</v>
      </c>
      <c r="D16">
        <v>200</v>
      </c>
      <c r="E16">
        <v>200</v>
      </c>
      <c r="F16">
        <v>200</v>
      </c>
      <c r="G16">
        <v>200</v>
      </c>
      <c r="H16" s="21"/>
    </row>
    <row r="17" spans="1:8" x14ac:dyDescent="0.25">
      <c r="A17" t="s">
        <v>23</v>
      </c>
      <c r="B17">
        <v>500</v>
      </c>
      <c r="C17">
        <v>500</v>
      </c>
      <c r="D17">
        <v>500</v>
      </c>
      <c r="E17">
        <v>500</v>
      </c>
      <c r="F17">
        <v>500</v>
      </c>
      <c r="G17">
        <v>500</v>
      </c>
      <c r="H17" s="21"/>
    </row>
    <row r="18" spans="1:8" x14ac:dyDescent="0.25">
      <c r="A18" t="s">
        <v>26</v>
      </c>
      <c r="B18">
        <v>200</v>
      </c>
      <c r="C18">
        <v>201</v>
      </c>
      <c r="D18">
        <v>202</v>
      </c>
      <c r="E18">
        <v>203</v>
      </c>
      <c r="F18">
        <v>204</v>
      </c>
      <c r="G18">
        <v>205</v>
      </c>
      <c r="H18" s="21"/>
    </row>
    <row r="19" spans="1:8" x14ac:dyDescent="0.25">
      <c r="A19" t="s">
        <v>20</v>
      </c>
      <c r="B19">
        <v>2000</v>
      </c>
      <c r="C19">
        <v>2000</v>
      </c>
      <c r="D19">
        <v>2000</v>
      </c>
      <c r="E19">
        <v>2000</v>
      </c>
      <c r="F19">
        <v>2000</v>
      </c>
      <c r="G19">
        <v>2000</v>
      </c>
      <c r="H19" s="21"/>
    </row>
    <row r="20" spans="1:8" x14ac:dyDescent="0.25">
      <c r="A20" t="s">
        <v>44</v>
      </c>
      <c r="B20">
        <v>0</v>
      </c>
      <c r="C20">
        <v>0</v>
      </c>
      <c r="D20">
        <v>7000</v>
      </c>
      <c r="E20">
        <v>0</v>
      </c>
      <c r="F20">
        <v>0</v>
      </c>
      <c r="G20">
        <v>0</v>
      </c>
      <c r="H20" s="21"/>
    </row>
    <row r="21" spans="1:8" x14ac:dyDescent="0.25">
      <c r="A21" t="s">
        <v>21</v>
      </c>
      <c r="B21">
        <v>250</v>
      </c>
      <c r="C21">
        <v>250</v>
      </c>
      <c r="D21">
        <v>250</v>
      </c>
      <c r="E21">
        <v>250</v>
      </c>
      <c r="F21">
        <v>200</v>
      </c>
      <c r="G21">
        <v>150</v>
      </c>
      <c r="H21" s="21"/>
    </row>
    <row r="22" spans="1:8" x14ac:dyDescent="0.25">
      <c r="A22" s="21"/>
      <c r="B22" s="21"/>
      <c r="C22" s="21"/>
      <c r="D22" s="21"/>
      <c r="E22" s="21"/>
      <c r="F22" s="21"/>
      <c r="G22" s="21"/>
      <c r="H22" s="21"/>
    </row>
    <row r="24" spans="1:8" x14ac:dyDescent="0.25">
      <c r="A24" t="s">
        <v>28</v>
      </c>
      <c r="B24" s="21"/>
      <c r="C24" s="21"/>
      <c r="D24" s="21"/>
      <c r="E24" s="21"/>
      <c r="F24" s="21"/>
      <c r="G24" s="21"/>
      <c r="H24" s="21"/>
    </row>
    <row r="25" spans="1:8" x14ac:dyDescent="0.25">
      <c r="A25" t="s">
        <v>27</v>
      </c>
      <c r="B25" s="21"/>
      <c r="C25" s="21"/>
      <c r="D25" s="21"/>
      <c r="E25" s="21"/>
      <c r="F25" s="21"/>
      <c r="G25" s="21"/>
    </row>
    <row r="27" spans="1:8" x14ac:dyDescent="0.25">
      <c r="A27" t="s">
        <v>29</v>
      </c>
    </row>
    <row r="28" spans="1:8" x14ac:dyDescent="0.25">
      <c r="A28" s="19">
        <v>2000</v>
      </c>
    </row>
  </sheetData>
  <sortState xmlns:xlrd2="http://schemas.microsoft.com/office/spreadsheetml/2017/richdata2" ref="A15:G21">
    <sortCondition ref="A15:A21"/>
  </sortState>
  <mergeCells count="1">
    <mergeCell ref="A1:C1"/>
  </mergeCells>
  <phoneticPr fontId="14"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4A475-A2FC-3646-9D0D-8FB451C86E05}">
  <dimension ref="A1:H28"/>
  <sheetViews>
    <sheetView zoomScale="120" zoomScaleNormal="120" workbookViewId="0">
      <selection sqref="A1:B1"/>
    </sheetView>
  </sheetViews>
  <sheetFormatPr defaultColWidth="11" defaultRowHeight="15.75" x14ac:dyDescent="0.25"/>
  <cols>
    <col min="1" max="1" width="14.875" customWidth="1"/>
  </cols>
  <sheetData>
    <row r="1" spans="1:8" ht="26.25" x14ac:dyDescent="0.4">
      <c r="A1" s="47" t="s">
        <v>41</v>
      </c>
      <c r="B1" s="47"/>
    </row>
    <row r="3" spans="1:8" x14ac:dyDescent="0.25">
      <c r="A3" s="17" t="s">
        <v>31</v>
      </c>
    </row>
    <row r="4" spans="1:8" x14ac:dyDescent="0.25">
      <c r="A4" s="17" t="s">
        <v>33</v>
      </c>
    </row>
    <row r="5" spans="1:8" x14ac:dyDescent="0.25">
      <c r="A5" s="17" t="s">
        <v>34</v>
      </c>
    </row>
    <row r="7" spans="1:8" ht="21" x14ac:dyDescent="0.35">
      <c r="A7" s="22" t="s">
        <v>15</v>
      </c>
    </row>
    <row r="8" spans="1:8" x14ac:dyDescent="0.25">
      <c r="A8" s="27" t="s">
        <v>36</v>
      </c>
      <c r="B8" s="28" t="s">
        <v>8</v>
      </c>
      <c r="C8" s="28" t="s">
        <v>9</v>
      </c>
      <c r="D8" s="28" t="s">
        <v>10</v>
      </c>
      <c r="E8" s="28" t="s">
        <v>11</v>
      </c>
      <c r="F8" s="28" t="s">
        <v>12</v>
      </c>
      <c r="G8" s="28" t="s">
        <v>13</v>
      </c>
      <c r="H8" s="28" t="s">
        <v>7</v>
      </c>
    </row>
    <row r="9" spans="1:8" x14ac:dyDescent="0.25">
      <c r="A9" s="29" t="s">
        <v>16</v>
      </c>
      <c r="B9" s="19">
        <v>2791</v>
      </c>
      <c r="C9" s="19">
        <v>2791</v>
      </c>
      <c r="D9" s="19">
        <v>2791</v>
      </c>
      <c r="E9" s="19">
        <v>2791</v>
      </c>
      <c r="F9" s="19">
        <v>2791</v>
      </c>
      <c r="G9" s="19">
        <v>2791</v>
      </c>
      <c r="H9" s="30">
        <f>SUM(B9:G9)</f>
        <v>16746</v>
      </c>
    </row>
    <row r="10" spans="1:8" x14ac:dyDescent="0.25">
      <c r="A10" s="29" t="s">
        <v>17</v>
      </c>
      <c r="B10" s="19">
        <v>2487</v>
      </c>
      <c r="C10" s="19">
        <v>2487</v>
      </c>
      <c r="D10" s="19">
        <v>2487</v>
      </c>
      <c r="E10" s="19">
        <v>2487</v>
      </c>
      <c r="F10" s="19">
        <v>2487</v>
      </c>
      <c r="G10" s="19">
        <v>2487</v>
      </c>
      <c r="H10" s="30">
        <f>SUM(B10:G10)</f>
        <v>14922</v>
      </c>
    </row>
    <row r="11" spans="1:8" ht="16.5" thickBot="1" x14ac:dyDescent="0.3">
      <c r="A11" s="25" t="s">
        <v>7</v>
      </c>
      <c r="B11" s="26">
        <f t="shared" ref="B11:G11" si="0">SUM(B9:B10)</f>
        <v>5278</v>
      </c>
      <c r="C11" s="26">
        <f t="shared" si="0"/>
        <v>5278</v>
      </c>
      <c r="D11" s="26">
        <f t="shared" si="0"/>
        <v>5278</v>
      </c>
      <c r="E11" s="26">
        <f t="shared" si="0"/>
        <v>5278</v>
      </c>
      <c r="F11" s="26">
        <f t="shared" si="0"/>
        <v>5278</v>
      </c>
      <c r="G11" s="26">
        <f t="shared" si="0"/>
        <v>5278</v>
      </c>
      <c r="H11" s="26">
        <f>SUM(B11:G11)</f>
        <v>31668</v>
      </c>
    </row>
    <row r="12" spans="1:8" ht="16.5" thickTop="1" x14ac:dyDescent="0.25"/>
    <row r="13" spans="1:8" ht="21" x14ac:dyDescent="0.35">
      <c r="A13" s="22" t="s">
        <v>18</v>
      </c>
    </row>
    <row r="14" spans="1:8" x14ac:dyDescent="0.25">
      <c r="A14" s="32" t="s">
        <v>19</v>
      </c>
      <c r="B14" s="33" t="s">
        <v>8</v>
      </c>
      <c r="C14" s="33" t="s">
        <v>9</v>
      </c>
      <c r="D14" s="33" t="s">
        <v>10</v>
      </c>
      <c r="E14" s="33" t="s">
        <v>11</v>
      </c>
      <c r="F14" s="33" t="s">
        <v>12</v>
      </c>
      <c r="G14" s="33" t="s">
        <v>13</v>
      </c>
      <c r="H14" s="34" t="s">
        <v>7</v>
      </c>
    </row>
    <row r="15" spans="1:8" x14ac:dyDescent="0.25">
      <c r="A15" s="29" t="s">
        <v>22</v>
      </c>
      <c r="B15" s="19">
        <v>150</v>
      </c>
      <c r="C15" s="19">
        <v>150</v>
      </c>
      <c r="D15" s="19">
        <v>150</v>
      </c>
      <c r="E15" s="19">
        <v>150</v>
      </c>
      <c r="F15" s="19">
        <v>150</v>
      </c>
      <c r="G15" s="19">
        <v>150</v>
      </c>
      <c r="H15" s="35">
        <f t="shared" ref="H15:H22" si="1">SUM(B15:G15)</f>
        <v>900</v>
      </c>
    </row>
    <row r="16" spans="1:8" x14ac:dyDescent="0.25">
      <c r="A16" s="29" t="s">
        <v>24</v>
      </c>
      <c r="B16" s="19">
        <v>200</v>
      </c>
      <c r="C16" s="19">
        <v>200</v>
      </c>
      <c r="D16" s="19">
        <v>200</v>
      </c>
      <c r="E16" s="19">
        <v>200</v>
      </c>
      <c r="F16" s="19">
        <v>200</v>
      </c>
      <c r="G16" s="19">
        <v>200</v>
      </c>
      <c r="H16" s="35">
        <f t="shared" si="1"/>
        <v>1200</v>
      </c>
    </row>
    <row r="17" spans="1:8" x14ac:dyDescent="0.25">
      <c r="A17" s="29" t="s">
        <v>23</v>
      </c>
      <c r="B17" s="19">
        <v>500</v>
      </c>
      <c r="C17" s="19">
        <v>500</v>
      </c>
      <c r="D17" s="19">
        <v>500</v>
      </c>
      <c r="E17" s="19">
        <v>500</v>
      </c>
      <c r="F17" s="19">
        <v>500</v>
      </c>
      <c r="G17" s="19">
        <v>500</v>
      </c>
      <c r="H17" s="35">
        <f t="shared" si="1"/>
        <v>3000</v>
      </c>
    </row>
    <row r="18" spans="1:8" x14ac:dyDescent="0.25">
      <c r="A18" s="29" t="s">
        <v>26</v>
      </c>
      <c r="B18" s="19">
        <v>200</v>
      </c>
      <c r="C18" s="19">
        <v>201</v>
      </c>
      <c r="D18" s="19">
        <v>202</v>
      </c>
      <c r="E18" s="19">
        <v>203</v>
      </c>
      <c r="F18" s="19">
        <v>204</v>
      </c>
      <c r="G18" s="19">
        <v>205</v>
      </c>
      <c r="H18" s="35">
        <f t="shared" si="1"/>
        <v>1215</v>
      </c>
    </row>
    <row r="19" spans="1:8" x14ac:dyDescent="0.25">
      <c r="A19" s="29" t="s">
        <v>20</v>
      </c>
      <c r="B19" s="19">
        <v>2000</v>
      </c>
      <c r="C19" s="19">
        <v>2000</v>
      </c>
      <c r="D19" s="19">
        <v>2000</v>
      </c>
      <c r="E19" s="19">
        <v>2000</v>
      </c>
      <c r="F19" s="19">
        <v>2000</v>
      </c>
      <c r="G19" s="19">
        <v>2000</v>
      </c>
      <c r="H19" s="35">
        <f t="shared" si="1"/>
        <v>12000</v>
      </c>
    </row>
    <row r="20" spans="1:8" x14ac:dyDescent="0.25">
      <c r="A20" s="29" t="s">
        <v>44</v>
      </c>
      <c r="B20" s="19">
        <v>0</v>
      </c>
      <c r="C20" s="19">
        <v>0</v>
      </c>
      <c r="D20" s="19">
        <v>7000</v>
      </c>
      <c r="E20" s="19">
        <v>0</v>
      </c>
      <c r="F20" s="19">
        <v>0</v>
      </c>
      <c r="G20" s="19">
        <v>0</v>
      </c>
      <c r="H20" s="35">
        <f t="shared" si="1"/>
        <v>7000</v>
      </c>
    </row>
    <row r="21" spans="1:8" x14ac:dyDescent="0.25">
      <c r="A21" s="29" t="s">
        <v>21</v>
      </c>
      <c r="B21" s="19">
        <v>250</v>
      </c>
      <c r="C21" s="19">
        <v>250</v>
      </c>
      <c r="D21" s="19">
        <v>250</v>
      </c>
      <c r="E21" s="19">
        <v>250</v>
      </c>
      <c r="F21" s="19">
        <v>200</v>
      </c>
      <c r="G21" s="19">
        <v>150</v>
      </c>
      <c r="H21" s="35">
        <f t="shared" si="1"/>
        <v>1350</v>
      </c>
    </row>
    <row r="22" spans="1:8" ht="16.5" thickBot="1" x14ac:dyDescent="0.3">
      <c r="A22" s="25" t="s">
        <v>7</v>
      </c>
      <c r="B22" s="36">
        <f t="shared" ref="B22:G22" si="2">SUM(B15:B21)</f>
        <v>3300</v>
      </c>
      <c r="C22" s="36">
        <f t="shared" si="2"/>
        <v>3301</v>
      </c>
      <c r="D22" s="36">
        <f t="shared" si="2"/>
        <v>10302</v>
      </c>
      <c r="E22" s="36">
        <f t="shared" si="2"/>
        <v>3303</v>
      </c>
      <c r="F22" s="36">
        <f t="shared" si="2"/>
        <v>3254</v>
      </c>
      <c r="G22" s="36">
        <f t="shared" si="2"/>
        <v>3205</v>
      </c>
      <c r="H22" s="36">
        <f t="shared" si="1"/>
        <v>26665</v>
      </c>
    </row>
    <row r="23" spans="1:8" ht="16.5" thickTop="1" x14ac:dyDescent="0.25"/>
    <row r="24" spans="1:8" x14ac:dyDescent="0.25">
      <c r="A24" s="29" t="s">
        <v>28</v>
      </c>
      <c r="B24" s="31">
        <f t="shared" ref="B24:H24" si="3">B11-B22</f>
        <v>1978</v>
      </c>
      <c r="C24" s="31">
        <f t="shared" si="3"/>
        <v>1977</v>
      </c>
      <c r="D24" s="31">
        <f t="shared" si="3"/>
        <v>-5024</v>
      </c>
      <c r="E24" s="31">
        <f t="shared" si="3"/>
        <v>1975</v>
      </c>
      <c r="F24" s="31">
        <f t="shared" si="3"/>
        <v>2024</v>
      </c>
      <c r="G24" s="31">
        <f t="shared" si="3"/>
        <v>2073</v>
      </c>
      <c r="H24" s="31">
        <f t="shared" si="3"/>
        <v>5003</v>
      </c>
    </row>
    <row r="25" spans="1:8" x14ac:dyDescent="0.25">
      <c r="A25" s="29" t="s">
        <v>27</v>
      </c>
      <c r="B25" s="31">
        <f>A28+B24</f>
        <v>3978</v>
      </c>
      <c r="C25" s="31">
        <f>B25+C24</f>
        <v>5955</v>
      </c>
      <c r="D25" s="31">
        <f t="shared" ref="D25:G25" si="4">C25+D24</f>
        <v>931</v>
      </c>
      <c r="E25" s="31">
        <f t="shared" si="4"/>
        <v>2906</v>
      </c>
      <c r="F25" s="31">
        <f t="shared" si="4"/>
        <v>4930</v>
      </c>
      <c r="G25" s="31">
        <f t="shared" si="4"/>
        <v>7003</v>
      </c>
    </row>
    <row r="27" spans="1:8" x14ac:dyDescent="0.25">
      <c r="A27" s="29" t="s">
        <v>29</v>
      </c>
    </row>
    <row r="28" spans="1:8" x14ac:dyDescent="0.25">
      <c r="A28" s="19">
        <v>2000</v>
      </c>
    </row>
  </sheetData>
  <sortState xmlns:xlrd2="http://schemas.microsoft.com/office/spreadsheetml/2017/richdata2" ref="A15:G21">
    <sortCondition ref="A15:A21"/>
  </sortState>
  <mergeCells count="1">
    <mergeCell ref="A1:B1"/>
  </mergeCells>
  <phoneticPr fontId="14"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BF9052-805F-0944-BE9C-BF27FFFC6473}">
  <dimension ref="A1:D38"/>
  <sheetViews>
    <sheetView zoomScale="120" zoomScaleNormal="120" workbookViewId="0">
      <selection sqref="A1:C1"/>
    </sheetView>
  </sheetViews>
  <sheetFormatPr defaultColWidth="11" defaultRowHeight="15.75" x14ac:dyDescent="0.25"/>
  <sheetData>
    <row r="1" spans="1:4" ht="26.25" x14ac:dyDescent="0.4">
      <c r="A1" s="48" t="s">
        <v>37</v>
      </c>
      <c r="B1" s="48"/>
      <c r="C1" s="48"/>
    </row>
    <row r="3" spans="1:4" x14ac:dyDescent="0.25">
      <c r="A3" s="17" t="s">
        <v>51</v>
      </c>
    </row>
    <row r="4" spans="1:4" x14ac:dyDescent="0.25">
      <c r="A4" s="17" t="s">
        <v>52</v>
      </c>
    </row>
    <row r="5" spans="1:4" x14ac:dyDescent="0.25">
      <c r="A5" s="17" t="s">
        <v>66</v>
      </c>
    </row>
    <row r="6" spans="1:4" x14ac:dyDescent="0.25">
      <c r="A6" s="17" t="s">
        <v>67</v>
      </c>
    </row>
    <row r="7" spans="1:4" x14ac:dyDescent="0.25">
      <c r="A7" s="17" t="s">
        <v>87</v>
      </c>
    </row>
    <row r="9" spans="1:4" ht="21" x14ac:dyDescent="0.35">
      <c r="A9" s="22" t="s">
        <v>38</v>
      </c>
    </row>
    <row r="11" spans="1:4" x14ac:dyDescent="0.25">
      <c r="A11" t="s">
        <v>39</v>
      </c>
      <c r="B11" t="s">
        <v>19</v>
      </c>
      <c r="C11" t="s">
        <v>40</v>
      </c>
      <c r="D11" t="s">
        <v>14</v>
      </c>
    </row>
    <row r="19" spans="1:1" x14ac:dyDescent="0.25">
      <c r="A19" s="24"/>
    </row>
    <row r="20" spans="1:1" x14ac:dyDescent="0.25">
      <c r="A20" s="24"/>
    </row>
    <row r="21" spans="1:1" x14ac:dyDescent="0.25">
      <c r="A21" s="24"/>
    </row>
    <row r="22" spans="1:1" x14ac:dyDescent="0.25">
      <c r="A22" s="24"/>
    </row>
    <row r="23" spans="1:1" x14ac:dyDescent="0.25">
      <c r="A23" s="24"/>
    </row>
    <row r="24" spans="1:1" x14ac:dyDescent="0.25">
      <c r="A24" s="24"/>
    </row>
    <row r="25" spans="1:1" x14ac:dyDescent="0.25">
      <c r="A25" s="24"/>
    </row>
    <row r="26" spans="1:1" x14ac:dyDescent="0.25">
      <c r="A26" s="24"/>
    </row>
    <row r="27" spans="1:1" x14ac:dyDescent="0.25">
      <c r="A27" s="24"/>
    </row>
    <row r="28" spans="1:1" x14ac:dyDescent="0.25">
      <c r="A28" s="24"/>
    </row>
    <row r="29" spans="1:1" x14ac:dyDescent="0.25">
      <c r="A29" s="24"/>
    </row>
    <row r="30" spans="1:1" x14ac:dyDescent="0.25">
      <c r="A30" s="24"/>
    </row>
    <row r="31" spans="1:1" x14ac:dyDescent="0.25">
      <c r="A31" s="24"/>
    </row>
    <row r="32" spans="1:1" x14ac:dyDescent="0.25">
      <c r="A32" s="24"/>
    </row>
    <row r="33" spans="1:1" x14ac:dyDescent="0.25">
      <c r="A33" s="24"/>
    </row>
    <row r="34" spans="1:1" x14ac:dyDescent="0.25">
      <c r="A34" s="24"/>
    </row>
    <row r="35" spans="1:1" x14ac:dyDescent="0.25">
      <c r="A35" s="24"/>
    </row>
    <row r="36" spans="1:1" x14ac:dyDescent="0.25">
      <c r="A36" s="24"/>
    </row>
    <row r="37" spans="1:1" x14ac:dyDescent="0.25">
      <c r="A37" s="24"/>
    </row>
    <row r="38" spans="1:1" x14ac:dyDescent="0.25">
      <c r="A38" s="24"/>
    </row>
  </sheetData>
  <mergeCells count="1">
    <mergeCell ref="A1:C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D48B4-9E98-904F-8F1A-31B2D3B490ED}">
  <dimension ref="A1:D41"/>
  <sheetViews>
    <sheetView zoomScale="120" zoomScaleNormal="120" workbookViewId="0">
      <selection sqref="A1:C1"/>
    </sheetView>
  </sheetViews>
  <sheetFormatPr defaultColWidth="11" defaultRowHeight="15.75" x14ac:dyDescent="0.25"/>
  <cols>
    <col min="2" max="2" width="12.875" customWidth="1"/>
    <col min="3" max="3" width="12.5" customWidth="1"/>
  </cols>
  <sheetData>
    <row r="1" spans="1:4" ht="26.25" x14ac:dyDescent="0.4">
      <c r="A1" s="48" t="s">
        <v>50</v>
      </c>
      <c r="B1" s="48"/>
      <c r="C1" s="48"/>
    </row>
    <row r="3" spans="1:4" x14ac:dyDescent="0.25">
      <c r="A3" s="17" t="s">
        <v>88</v>
      </c>
    </row>
    <row r="4" spans="1:4" x14ac:dyDescent="0.25">
      <c r="A4" s="17" t="s">
        <v>90</v>
      </c>
    </row>
    <row r="5" spans="1:4" x14ac:dyDescent="0.25">
      <c r="A5" s="17" t="s">
        <v>89</v>
      </c>
    </row>
    <row r="6" spans="1:4" x14ac:dyDescent="0.25">
      <c r="A6" s="17" t="s">
        <v>91</v>
      </c>
    </row>
    <row r="7" spans="1:4" x14ac:dyDescent="0.25">
      <c r="A7" s="17" t="s">
        <v>92</v>
      </c>
    </row>
    <row r="8" spans="1:4" x14ac:dyDescent="0.25">
      <c r="A8" s="17" t="s">
        <v>93</v>
      </c>
    </row>
    <row r="9" spans="1:4" x14ac:dyDescent="0.25">
      <c r="A9" s="17" t="s">
        <v>94</v>
      </c>
    </row>
    <row r="10" spans="1:4" x14ac:dyDescent="0.25">
      <c r="A10" s="17" t="s">
        <v>95</v>
      </c>
    </row>
    <row r="12" spans="1:4" ht="21" x14ac:dyDescent="0.35">
      <c r="A12" s="22" t="s">
        <v>38</v>
      </c>
    </row>
    <row r="14" spans="1:4" x14ac:dyDescent="0.25">
      <c r="A14" t="s">
        <v>39</v>
      </c>
      <c r="B14" t="s">
        <v>19</v>
      </c>
      <c r="C14" t="s">
        <v>40</v>
      </c>
      <c r="D14" t="s">
        <v>14</v>
      </c>
    </row>
    <row r="15" spans="1:4" x14ac:dyDescent="0.25">
      <c r="A15" s="37">
        <v>44927</v>
      </c>
      <c r="B15" t="s">
        <v>20</v>
      </c>
      <c r="D15">
        <v>2000</v>
      </c>
    </row>
    <row r="16" spans="1:4" x14ac:dyDescent="0.25">
      <c r="A16" s="37">
        <v>44936</v>
      </c>
      <c r="B16" t="s">
        <v>23</v>
      </c>
      <c r="D16">
        <v>58.22</v>
      </c>
    </row>
    <row r="17" spans="1:4" x14ac:dyDescent="0.25">
      <c r="A17" s="37">
        <v>44928</v>
      </c>
      <c r="B17" t="s">
        <v>23</v>
      </c>
      <c r="D17">
        <v>47.38</v>
      </c>
    </row>
    <row r="18" spans="1:4" x14ac:dyDescent="0.25">
      <c r="A18" s="37">
        <v>44940</v>
      </c>
      <c r="B18" t="s">
        <v>26</v>
      </c>
      <c r="C18" t="s">
        <v>48</v>
      </c>
      <c r="D18">
        <v>23.87</v>
      </c>
    </row>
    <row r="19" spans="1:4" x14ac:dyDescent="0.25">
      <c r="A19" s="37">
        <v>44929</v>
      </c>
      <c r="B19" t="s">
        <v>22</v>
      </c>
      <c r="D19">
        <v>176.44</v>
      </c>
    </row>
    <row r="20" spans="1:4" x14ac:dyDescent="0.25">
      <c r="A20" s="37">
        <v>44931</v>
      </c>
      <c r="B20" t="s">
        <v>21</v>
      </c>
      <c r="D20">
        <v>267.45</v>
      </c>
    </row>
    <row r="21" spans="1:4" x14ac:dyDescent="0.25">
      <c r="A21" s="37">
        <v>44941</v>
      </c>
      <c r="B21" t="s">
        <v>24</v>
      </c>
      <c r="C21" t="s">
        <v>42</v>
      </c>
      <c r="D21">
        <v>218.28</v>
      </c>
    </row>
    <row r="22" spans="1:4" x14ac:dyDescent="0.25">
      <c r="A22" s="37">
        <v>44944</v>
      </c>
      <c r="B22" t="s">
        <v>23</v>
      </c>
      <c r="D22">
        <v>31.98</v>
      </c>
    </row>
    <row r="23" spans="1:4" x14ac:dyDescent="0.25">
      <c r="A23" s="37">
        <v>44952</v>
      </c>
      <c r="B23" t="s">
        <v>23</v>
      </c>
      <c r="D23">
        <v>77.209999999999994</v>
      </c>
    </row>
    <row r="24" spans="1:4" x14ac:dyDescent="0.25">
      <c r="A24" s="37">
        <v>44958</v>
      </c>
      <c r="B24" t="s">
        <v>20</v>
      </c>
      <c r="D24">
        <v>2000</v>
      </c>
    </row>
    <row r="25" spans="1:4" x14ac:dyDescent="0.25">
      <c r="A25" s="37">
        <v>44960</v>
      </c>
      <c r="B25" t="s">
        <v>23</v>
      </c>
      <c r="D25">
        <v>32.799999999999997</v>
      </c>
    </row>
    <row r="26" spans="1:4" x14ac:dyDescent="0.25">
      <c r="A26" s="37">
        <v>44963</v>
      </c>
      <c r="B26" t="s">
        <v>21</v>
      </c>
      <c r="D26">
        <v>248.92</v>
      </c>
    </row>
    <row r="27" spans="1:4" x14ac:dyDescent="0.25">
      <c r="A27" s="37">
        <v>44963</v>
      </c>
      <c r="B27" t="s">
        <v>22</v>
      </c>
      <c r="D27">
        <v>147.9</v>
      </c>
    </row>
    <row r="28" spans="1:4" x14ac:dyDescent="0.25">
      <c r="A28" s="37">
        <v>44968</v>
      </c>
      <c r="B28" t="s">
        <v>23</v>
      </c>
      <c r="D28">
        <v>82.11</v>
      </c>
    </row>
    <row r="29" spans="1:4" x14ac:dyDescent="0.25">
      <c r="A29" s="37">
        <v>44976</v>
      </c>
      <c r="B29" t="s">
        <v>23</v>
      </c>
      <c r="D29">
        <v>87.22</v>
      </c>
    </row>
    <row r="30" spans="1:4" x14ac:dyDescent="0.25">
      <c r="A30" s="37">
        <v>44979</v>
      </c>
      <c r="B30" t="s">
        <v>24</v>
      </c>
      <c r="C30" t="s">
        <v>43</v>
      </c>
      <c r="D30">
        <v>176.43</v>
      </c>
    </row>
    <row r="31" spans="1:4" x14ac:dyDescent="0.25">
      <c r="A31" s="37">
        <v>44984</v>
      </c>
      <c r="B31" t="s">
        <v>23</v>
      </c>
      <c r="D31">
        <v>138.31</v>
      </c>
    </row>
    <row r="32" spans="1:4" x14ac:dyDescent="0.25">
      <c r="A32" s="37">
        <v>44984</v>
      </c>
      <c r="B32" t="s">
        <v>26</v>
      </c>
      <c r="C32" t="s">
        <v>49</v>
      </c>
      <c r="D32">
        <v>56.21</v>
      </c>
    </row>
    <row r="33" spans="1:4" x14ac:dyDescent="0.25">
      <c r="A33" s="37">
        <v>44986</v>
      </c>
      <c r="B33" t="s">
        <v>20</v>
      </c>
      <c r="D33">
        <v>2000</v>
      </c>
    </row>
    <row r="34" spans="1:4" x14ac:dyDescent="0.25">
      <c r="A34" s="37">
        <v>44988</v>
      </c>
      <c r="B34" t="s">
        <v>22</v>
      </c>
      <c r="D34">
        <v>166.28</v>
      </c>
    </row>
    <row r="35" spans="1:4" x14ac:dyDescent="0.25">
      <c r="A35" s="37">
        <v>44992</v>
      </c>
      <c r="B35" t="s">
        <v>21</v>
      </c>
      <c r="D35">
        <v>256.31</v>
      </c>
    </row>
    <row r="36" spans="1:4" x14ac:dyDescent="0.25">
      <c r="A36" s="37">
        <v>44992</v>
      </c>
      <c r="B36" t="s">
        <v>23</v>
      </c>
      <c r="D36">
        <v>12.38</v>
      </c>
    </row>
    <row r="37" spans="1:4" x14ac:dyDescent="0.25">
      <c r="A37" s="37">
        <v>44995</v>
      </c>
      <c r="B37" t="s">
        <v>44</v>
      </c>
      <c r="C37" t="s">
        <v>45</v>
      </c>
      <c r="D37">
        <v>834.22</v>
      </c>
    </row>
    <row r="38" spans="1:4" x14ac:dyDescent="0.25">
      <c r="A38" s="37">
        <v>45000</v>
      </c>
      <c r="B38" t="s">
        <v>23</v>
      </c>
      <c r="D38">
        <v>53.2</v>
      </c>
    </row>
    <row r="39" spans="1:4" x14ac:dyDescent="0.25">
      <c r="A39" s="37">
        <v>45000</v>
      </c>
      <c r="B39" t="s">
        <v>44</v>
      </c>
      <c r="C39" t="s">
        <v>47</v>
      </c>
      <c r="D39">
        <v>472.12</v>
      </c>
    </row>
    <row r="40" spans="1:4" x14ac:dyDescent="0.25">
      <c r="A40" s="37">
        <v>45002</v>
      </c>
      <c r="B40" t="s">
        <v>44</v>
      </c>
      <c r="C40" t="s">
        <v>46</v>
      </c>
      <c r="D40">
        <v>3768.33</v>
      </c>
    </row>
    <row r="41" spans="1:4" x14ac:dyDescent="0.25">
      <c r="A41" s="37">
        <v>45002</v>
      </c>
      <c r="B41" t="s">
        <v>44</v>
      </c>
      <c r="C41" t="s">
        <v>25</v>
      </c>
      <c r="D41">
        <v>1271.23</v>
      </c>
    </row>
  </sheetData>
  <mergeCells count="1">
    <mergeCell ref="A1:C1"/>
  </mergeCells>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8EB1A-2CB2-BE4D-BD61-972465C48492}">
  <dimension ref="A1:D42"/>
  <sheetViews>
    <sheetView zoomScale="120" zoomScaleNormal="120" workbookViewId="0"/>
  </sheetViews>
  <sheetFormatPr defaultColWidth="11" defaultRowHeight="15.75" x14ac:dyDescent="0.25"/>
  <cols>
    <col min="2" max="2" width="13" customWidth="1"/>
    <col min="3" max="3" width="12.625" customWidth="1"/>
  </cols>
  <sheetData>
    <row r="1" spans="1:4" ht="26.25" x14ac:dyDescent="0.4">
      <c r="A1" s="23" t="s">
        <v>53</v>
      </c>
      <c r="B1" s="23"/>
      <c r="C1" s="23"/>
    </row>
    <row r="3" spans="1:4" x14ac:dyDescent="0.25">
      <c r="A3" s="17" t="s">
        <v>54</v>
      </c>
    </row>
    <row r="4" spans="1:4" x14ac:dyDescent="0.25">
      <c r="A4" s="17" t="s">
        <v>55</v>
      </c>
    </row>
    <row r="5" spans="1:4" x14ac:dyDescent="0.25">
      <c r="A5" s="17" t="s">
        <v>108</v>
      </c>
    </row>
    <row r="6" spans="1:4" x14ac:dyDescent="0.25">
      <c r="A6" s="17" t="s">
        <v>56</v>
      </c>
    </row>
    <row r="7" spans="1:4" x14ac:dyDescent="0.25">
      <c r="A7" s="17" t="s">
        <v>57</v>
      </c>
    </row>
    <row r="8" spans="1:4" x14ac:dyDescent="0.25">
      <c r="A8" s="17" t="s">
        <v>58</v>
      </c>
    </row>
    <row r="9" spans="1:4" x14ac:dyDescent="0.25">
      <c r="A9" s="17" t="s">
        <v>96</v>
      </c>
    </row>
    <row r="10" spans="1:4" x14ac:dyDescent="0.25">
      <c r="A10" s="17" t="s">
        <v>59</v>
      </c>
    </row>
    <row r="11" spans="1:4" x14ac:dyDescent="0.25">
      <c r="A11" s="17" t="s">
        <v>60</v>
      </c>
    </row>
    <row r="13" spans="1:4" ht="21.75" thickBot="1" x14ac:dyDescent="0.4">
      <c r="A13" s="22" t="s">
        <v>38</v>
      </c>
    </row>
    <row r="14" spans="1:4" ht="16.5" thickTop="1" x14ac:dyDescent="0.25">
      <c r="A14" s="38" t="s">
        <v>7</v>
      </c>
      <c r="B14" s="39"/>
      <c r="C14" s="39"/>
      <c r="D14" s="40">
        <f>SUBTOTAL(109,Table2[Amount])</f>
        <v>14704.8</v>
      </c>
    </row>
    <row r="15" spans="1:4" x14ac:dyDescent="0.25">
      <c r="A15" t="s">
        <v>39</v>
      </c>
      <c r="B15" t="s">
        <v>19</v>
      </c>
      <c r="C15" t="s">
        <v>40</v>
      </c>
      <c r="D15" t="s">
        <v>14</v>
      </c>
    </row>
    <row r="16" spans="1:4" x14ac:dyDescent="0.25">
      <c r="A16" s="24">
        <v>44927</v>
      </c>
      <c r="B16" t="s">
        <v>20</v>
      </c>
      <c r="D16" s="20">
        <v>2000</v>
      </c>
    </row>
    <row r="17" spans="1:4" x14ac:dyDescent="0.25">
      <c r="A17" s="24">
        <v>44928</v>
      </c>
      <c r="B17" t="s">
        <v>23</v>
      </c>
      <c r="D17" s="20">
        <v>47.38</v>
      </c>
    </row>
    <row r="18" spans="1:4" x14ac:dyDescent="0.25">
      <c r="A18" s="24">
        <v>44929</v>
      </c>
      <c r="B18" t="s">
        <v>22</v>
      </c>
      <c r="D18" s="20">
        <v>176.44</v>
      </c>
    </row>
    <row r="19" spans="1:4" x14ac:dyDescent="0.25">
      <c r="A19" s="24">
        <v>44931</v>
      </c>
      <c r="B19" t="s">
        <v>21</v>
      </c>
      <c r="D19" s="20">
        <v>267.45</v>
      </c>
    </row>
    <row r="20" spans="1:4" x14ac:dyDescent="0.25">
      <c r="A20" s="24">
        <v>44936</v>
      </c>
      <c r="B20" t="s">
        <v>23</v>
      </c>
      <c r="D20" s="20">
        <v>58.22</v>
      </c>
    </row>
    <row r="21" spans="1:4" x14ac:dyDescent="0.25">
      <c r="A21" s="24">
        <v>44940</v>
      </c>
      <c r="B21" t="s">
        <v>26</v>
      </c>
      <c r="C21" t="s">
        <v>48</v>
      </c>
      <c r="D21" s="20">
        <v>23.87</v>
      </c>
    </row>
    <row r="22" spans="1:4" x14ac:dyDescent="0.25">
      <c r="A22" s="24">
        <v>44941</v>
      </c>
      <c r="B22" t="s">
        <v>24</v>
      </c>
      <c r="C22" t="s">
        <v>42</v>
      </c>
      <c r="D22" s="20">
        <v>218.28</v>
      </c>
    </row>
    <row r="23" spans="1:4" x14ac:dyDescent="0.25">
      <c r="A23" s="24">
        <v>44944</v>
      </c>
      <c r="B23" t="s">
        <v>23</v>
      </c>
      <c r="D23" s="20">
        <v>31.98</v>
      </c>
    </row>
    <row r="24" spans="1:4" x14ac:dyDescent="0.25">
      <c r="A24" s="24">
        <v>44952</v>
      </c>
      <c r="B24" t="s">
        <v>23</v>
      </c>
      <c r="D24" s="20">
        <v>77.209999999999994</v>
      </c>
    </row>
    <row r="25" spans="1:4" x14ac:dyDescent="0.25">
      <c r="A25" s="24">
        <v>44958</v>
      </c>
      <c r="B25" t="s">
        <v>20</v>
      </c>
      <c r="D25" s="20">
        <v>2000</v>
      </c>
    </row>
    <row r="26" spans="1:4" x14ac:dyDescent="0.25">
      <c r="A26" s="24">
        <v>44960</v>
      </c>
      <c r="B26" t="s">
        <v>23</v>
      </c>
      <c r="D26" s="20">
        <v>32.799999999999997</v>
      </c>
    </row>
    <row r="27" spans="1:4" x14ac:dyDescent="0.25">
      <c r="A27" s="24">
        <v>44963</v>
      </c>
      <c r="B27" t="s">
        <v>21</v>
      </c>
      <c r="D27" s="20">
        <v>248.92</v>
      </c>
    </row>
    <row r="28" spans="1:4" x14ac:dyDescent="0.25">
      <c r="A28" s="24">
        <v>44963</v>
      </c>
      <c r="B28" t="s">
        <v>22</v>
      </c>
      <c r="D28" s="20">
        <v>147.9</v>
      </c>
    </row>
    <row r="29" spans="1:4" x14ac:dyDescent="0.25">
      <c r="A29" s="24">
        <v>44968</v>
      </c>
      <c r="B29" t="s">
        <v>23</v>
      </c>
      <c r="D29" s="20">
        <v>82.11</v>
      </c>
    </row>
    <row r="30" spans="1:4" x14ac:dyDescent="0.25">
      <c r="A30" s="24">
        <v>44976</v>
      </c>
      <c r="B30" t="s">
        <v>23</v>
      </c>
      <c r="D30" s="20">
        <v>87.22</v>
      </c>
    </row>
    <row r="31" spans="1:4" x14ac:dyDescent="0.25">
      <c r="A31" s="24">
        <v>44979</v>
      </c>
      <c r="B31" t="s">
        <v>24</v>
      </c>
      <c r="C31" t="s">
        <v>43</v>
      </c>
      <c r="D31" s="20">
        <v>176.43</v>
      </c>
    </row>
    <row r="32" spans="1:4" x14ac:dyDescent="0.25">
      <c r="A32" s="24">
        <v>44984</v>
      </c>
      <c r="B32" t="s">
        <v>23</v>
      </c>
      <c r="D32" s="20">
        <v>138.31</v>
      </c>
    </row>
    <row r="33" spans="1:4" x14ac:dyDescent="0.25">
      <c r="A33" s="24">
        <v>44984</v>
      </c>
      <c r="B33" t="s">
        <v>26</v>
      </c>
      <c r="C33" t="s">
        <v>49</v>
      </c>
      <c r="D33" s="20">
        <v>56.21</v>
      </c>
    </row>
    <row r="34" spans="1:4" x14ac:dyDescent="0.25">
      <c r="A34" s="24">
        <v>44986</v>
      </c>
      <c r="B34" t="s">
        <v>20</v>
      </c>
      <c r="D34" s="20">
        <v>2000</v>
      </c>
    </row>
    <row r="35" spans="1:4" x14ac:dyDescent="0.25">
      <c r="A35" s="24">
        <v>44988</v>
      </c>
      <c r="B35" t="s">
        <v>22</v>
      </c>
      <c r="D35" s="20">
        <v>166.28</v>
      </c>
    </row>
    <row r="36" spans="1:4" x14ac:dyDescent="0.25">
      <c r="A36" s="24">
        <v>44992</v>
      </c>
      <c r="B36" t="s">
        <v>21</v>
      </c>
      <c r="D36" s="20">
        <v>256.31</v>
      </c>
    </row>
    <row r="37" spans="1:4" x14ac:dyDescent="0.25">
      <c r="A37" s="24">
        <v>44992</v>
      </c>
      <c r="B37" t="s">
        <v>23</v>
      </c>
      <c r="D37" s="20">
        <v>12.38</v>
      </c>
    </row>
    <row r="38" spans="1:4" x14ac:dyDescent="0.25">
      <c r="A38" s="24">
        <v>44995</v>
      </c>
      <c r="B38" t="s">
        <v>44</v>
      </c>
      <c r="C38" t="s">
        <v>45</v>
      </c>
      <c r="D38" s="20">
        <v>834.22</v>
      </c>
    </row>
    <row r="39" spans="1:4" x14ac:dyDescent="0.25">
      <c r="A39" s="24">
        <v>45000</v>
      </c>
      <c r="B39" t="s">
        <v>23</v>
      </c>
      <c r="D39" s="20">
        <v>53.2</v>
      </c>
    </row>
    <row r="40" spans="1:4" x14ac:dyDescent="0.25">
      <c r="A40" s="24">
        <v>45000</v>
      </c>
      <c r="B40" t="s">
        <v>44</v>
      </c>
      <c r="C40" t="s">
        <v>47</v>
      </c>
      <c r="D40" s="20">
        <v>472.12</v>
      </c>
    </row>
    <row r="41" spans="1:4" x14ac:dyDescent="0.25">
      <c r="A41" s="24">
        <v>45002</v>
      </c>
      <c r="B41" t="s">
        <v>44</v>
      </c>
      <c r="C41" t="s">
        <v>46</v>
      </c>
      <c r="D41" s="20">
        <v>3768.33</v>
      </c>
    </row>
    <row r="42" spans="1:4" x14ac:dyDescent="0.25">
      <c r="A42" s="24">
        <v>45002</v>
      </c>
      <c r="B42" t="s">
        <v>44</v>
      </c>
      <c r="C42" t="s">
        <v>25</v>
      </c>
      <c r="D42" s="20">
        <v>1271.23</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14AAB-406F-C64D-A567-74C75F5241B0}">
  <dimension ref="A1:E67"/>
  <sheetViews>
    <sheetView zoomScale="120" zoomScaleNormal="120" workbookViewId="0">
      <selection sqref="A1:C1"/>
    </sheetView>
  </sheetViews>
  <sheetFormatPr defaultColWidth="11" defaultRowHeight="15.75" x14ac:dyDescent="0.25"/>
  <cols>
    <col min="2" max="2" width="13" customWidth="1"/>
    <col min="3" max="3" width="12.625" customWidth="1"/>
  </cols>
  <sheetData>
    <row r="1" spans="1:3" ht="26.25" x14ac:dyDescent="0.4">
      <c r="A1" s="48" t="s">
        <v>107</v>
      </c>
      <c r="B1" s="48"/>
      <c r="C1" s="48"/>
    </row>
    <row r="3" spans="1:3" x14ac:dyDescent="0.25">
      <c r="A3" s="17" t="s">
        <v>61</v>
      </c>
    </row>
    <row r="4" spans="1:3" x14ac:dyDescent="0.25">
      <c r="A4" s="17" t="s">
        <v>68</v>
      </c>
    </row>
    <row r="5" spans="1:3" x14ac:dyDescent="0.25">
      <c r="A5" s="17"/>
    </row>
    <row r="6" spans="1:3" x14ac:dyDescent="0.25">
      <c r="A6" s="17"/>
    </row>
    <row r="7" spans="1:3" x14ac:dyDescent="0.25">
      <c r="A7" s="17"/>
    </row>
    <row r="8" spans="1:3" x14ac:dyDescent="0.25">
      <c r="A8" s="17"/>
    </row>
    <row r="9" spans="1:3" x14ac:dyDescent="0.25">
      <c r="A9" s="17"/>
    </row>
    <row r="10" spans="1:3" x14ac:dyDescent="0.25">
      <c r="A10" s="17"/>
    </row>
    <row r="11" spans="1:3" x14ac:dyDescent="0.25">
      <c r="A11" s="17"/>
    </row>
    <row r="12" spans="1:3" x14ac:dyDescent="0.25">
      <c r="A12" s="17"/>
    </row>
    <row r="13" spans="1:3" x14ac:dyDescent="0.25">
      <c r="A13" s="17"/>
    </row>
    <row r="14" spans="1:3" x14ac:dyDescent="0.25">
      <c r="A14" s="17"/>
    </row>
    <row r="15" spans="1:3" x14ac:dyDescent="0.25">
      <c r="A15" s="17"/>
    </row>
    <row r="16" spans="1:3" x14ac:dyDescent="0.25">
      <c r="A16" s="17"/>
    </row>
    <row r="17" spans="1:5" x14ac:dyDescent="0.25">
      <c r="A17" s="17"/>
    </row>
    <row r="19" spans="1:5" ht="21.75" thickBot="1" x14ac:dyDescent="0.4">
      <c r="A19" s="22" t="s">
        <v>38</v>
      </c>
    </row>
    <row r="20" spans="1:5" ht="16.5" thickTop="1" x14ac:dyDescent="0.25">
      <c r="A20" s="38" t="s">
        <v>7</v>
      </c>
      <c r="B20" s="39"/>
      <c r="C20" s="39"/>
      <c r="D20" s="41">
        <f>SUBTOTAL(109,Table24[Amount])</f>
        <v>14704.8</v>
      </c>
    </row>
    <row r="21" spans="1:5" x14ac:dyDescent="0.25">
      <c r="A21" t="s">
        <v>39</v>
      </c>
      <c r="B21" t="s">
        <v>19</v>
      </c>
      <c r="C21" t="s">
        <v>40</v>
      </c>
      <c r="D21" t="s">
        <v>14</v>
      </c>
      <c r="E21" t="s">
        <v>62</v>
      </c>
    </row>
    <row r="22" spans="1:5" x14ac:dyDescent="0.25">
      <c r="A22" s="24">
        <v>44927</v>
      </c>
      <c r="B22" t="s">
        <v>20</v>
      </c>
      <c r="D22" s="20">
        <v>2000</v>
      </c>
      <c r="E22" t="str">
        <f>TEXT(Table24[[#This Row],[Date]],"mmm")</f>
        <v>Jan</v>
      </c>
    </row>
    <row r="23" spans="1:5" x14ac:dyDescent="0.25">
      <c r="A23" s="24">
        <v>44928</v>
      </c>
      <c r="B23" t="s">
        <v>23</v>
      </c>
      <c r="D23" s="20">
        <v>47.38</v>
      </c>
      <c r="E23" t="str">
        <f>TEXT(Table24[[#This Row],[Date]],"mmm")</f>
        <v>Jan</v>
      </c>
    </row>
    <row r="24" spans="1:5" x14ac:dyDescent="0.25">
      <c r="A24" s="24">
        <v>44929</v>
      </c>
      <c r="B24" t="s">
        <v>22</v>
      </c>
      <c r="D24" s="20">
        <v>176.44</v>
      </c>
      <c r="E24" t="str">
        <f>TEXT(Table24[[#This Row],[Date]],"mmm")</f>
        <v>Jan</v>
      </c>
    </row>
    <row r="25" spans="1:5" x14ac:dyDescent="0.25">
      <c r="A25" s="24">
        <v>44931</v>
      </c>
      <c r="B25" t="s">
        <v>21</v>
      </c>
      <c r="D25" s="20">
        <v>267.45</v>
      </c>
      <c r="E25" t="str">
        <f>TEXT(Table24[[#This Row],[Date]],"mmm")</f>
        <v>Jan</v>
      </c>
    </row>
    <row r="26" spans="1:5" x14ac:dyDescent="0.25">
      <c r="A26" s="24">
        <v>44936</v>
      </c>
      <c r="B26" t="s">
        <v>23</v>
      </c>
      <c r="D26" s="20">
        <v>58.22</v>
      </c>
      <c r="E26" t="str">
        <f>TEXT(Table24[[#This Row],[Date]],"mmm")</f>
        <v>Jan</v>
      </c>
    </row>
    <row r="27" spans="1:5" x14ac:dyDescent="0.25">
      <c r="A27" s="24">
        <v>44940</v>
      </c>
      <c r="B27" t="s">
        <v>26</v>
      </c>
      <c r="C27" t="s">
        <v>48</v>
      </c>
      <c r="D27" s="20">
        <v>23.87</v>
      </c>
      <c r="E27" t="str">
        <f>TEXT(Table24[[#This Row],[Date]],"mmm")</f>
        <v>Jan</v>
      </c>
    </row>
    <row r="28" spans="1:5" x14ac:dyDescent="0.25">
      <c r="A28" s="24">
        <v>44941</v>
      </c>
      <c r="B28" t="s">
        <v>24</v>
      </c>
      <c r="C28" t="s">
        <v>42</v>
      </c>
      <c r="D28" s="20">
        <v>218.28</v>
      </c>
      <c r="E28" t="str">
        <f>TEXT(Table24[[#This Row],[Date]],"mmm")</f>
        <v>Jan</v>
      </c>
    </row>
    <row r="29" spans="1:5" x14ac:dyDescent="0.25">
      <c r="A29" s="24">
        <v>44944</v>
      </c>
      <c r="B29" t="s">
        <v>23</v>
      </c>
      <c r="D29" s="20">
        <v>31.98</v>
      </c>
      <c r="E29" t="str">
        <f>TEXT(Table24[[#This Row],[Date]],"mmm")</f>
        <v>Jan</v>
      </c>
    </row>
    <row r="30" spans="1:5" x14ac:dyDescent="0.25">
      <c r="A30" s="24">
        <v>44952</v>
      </c>
      <c r="B30" t="s">
        <v>23</v>
      </c>
      <c r="D30" s="20">
        <v>77.209999999999994</v>
      </c>
      <c r="E30" t="str">
        <f>TEXT(Table24[[#This Row],[Date]],"mmm")</f>
        <v>Jan</v>
      </c>
    </row>
    <row r="31" spans="1:5" x14ac:dyDescent="0.25">
      <c r="A31" s="24">
        <v>44958</v>
      </c>
      <c r="B31" t="s">
        <v>20</v>
      </c>
      <c r="D31" s="20">
        <v>2000</v>
      </c>
      <c r="E31" t="str">
        <f>TEXT(Table24[[#This Row],[Date]],"mmm")</f>
        <v>Feb</v>
      </c>
    </row>
    <row r="32" spans="1:5" x14ac:dyDescent="0.25">
      <c r="A32" s="24">
        <v>44960</v>
      </c>
      <c r="B32" t="s">
        <v>23</v>
      </c>
      <c r="D32" s="20">
        <v>32.799999999999997</v>
      </c>
      <c r="E32" t="str">
        <f>TEXT(Table24[[#This Row],[Date]],"mmm")</f>
        <v>Feb</v>
      </c>
    </row>
    <row r="33" spans="1:5" x14ac:dyDescent="0.25">
      <c r="A33" s="24">
        <v>44963</v>
      </c>
      <c r="B33" t="s">
        <v>21</v>
      </c>
      <c r="D33" s="20">
        <v>248.92</v>
      </c>
      <c r="E33" t="str">
        <f>TEXT(Table24[[#This Row],[Date]],"mmm")</f>
        <v>Feb</v>
      </c>
    </row>
    <row r="34" spans="1:5" x14ac:dyDescent="0.25">
      <c r="A34" s="24">
        <v>44963</v>
      </c>
      <c r="B34" t="s">
        <v>22</v>
      </c>
      <c r="D34" s="20">
        <v>147.9</v>
      </c>
      <c r="E34" t="str">
        <f>TEXT(Table24[[#This Row],[Date]],"mmm")</f>
        <v>Feb</v>
      </c>
    </row>
    <row r="35" spans="1:5" x14ac:dyDescent="0.25">
      <c r="A35" s="24">
        <v>44968</v>
      </c>
      <c r="B35" t="s">
        <v>23</v>
      </c>
      <c r="D35" s="20">
        <v>82.11</v>
      </c>
      <c r="E35" t="str">
        <f>TEXT(Table24[[#This Row],[Date]],"mmm")</f>
        <v>Feb</v>
      </c>
    </row>
    <row r="36" spans="1:5" x14ac:dyDescent="0.25">
      <c r="A36" s="24">
        <v>44976</v>
      </c>
      <c r="B36" t="s">
        <v>23</v>
      </c>
      <c r="D36" s="20">
        <v>87.22</v>
      </c>
      <c r="E36" t="str">
        <f>TEXT(Table24[[#This Row],[Date]],"mmm")</f>
        <v>Feb</v>
      </c>
    </row>
    <row r="37" spans="1:5" x14ac:dyDescent="0.25">
      <c r="A37" s="24">
        <v>44979</v>
      </c>
      <c r="B37" t="s">
        <v>24</v>
      </c>
      <c r="C37" t="s">
        <v>43</v>
      </c>
      <c r="D37" s="20">
        <v>176.43</v>
      </c>
      <c r="E37" t="str">
        <f>TEXT(Table24[[#This Row],[Date]],"mmm")</f>
        <v>Feb</v>
      </c>
    </row>
    <row r="38" spans="1:5" x14ac:dyDescent="0.25">
      <c r="A38" s="24">
        <v>44984</v>
      </c>
      <c r="B38" t="s">
        <v>23</v>
      </c>
      <c r="D38" s="20">
        <v>138.31</v>
      </c>
      <c r="E38" t="str">
        <f>TEXT(Table24[[#This Row],[Date]],"mmm")</f>
        <v>Feb</v>
      </c>
    </row>
    <row r="39" spans="1:5" x14ac:dyDescent="0.25">
      <c r="A39" s="24">
        <v>44984</v>
      </c>
      <c r="B39" t="s">
        <v>26</v>
      </c>
      <c r="C39" t="s">
        <v>49</v>
      </c>
      <c r="D39" s="20">
        <v>56.21</v>
      </c>
      <c r="E39" t="str">
        <f>TEXT(Table24[[#This Row],[Date]],"mmm")</f>
        <v>Feb</v>
      </c>
    </row>
    <row r="40" spans="1:5" x14ac:dyDescent="0.25">
      <c r="A40" s="24">
        <v>44986</v>
      </c>
      <c r="B40" t="s">
        <v>20</v>
      </c>
      <c r="D40" s="20">
        <v>2000</v>
      </c>
      <c r="E40" t="str">
        <f>TEXT(Table24[[#This Row],[Date]],"mmm")</f>
        <v>Mar</v>
      </c>
    </row>
    <row r="41" spans="1:5" x14ac:dyDescent="0.25">
      <c r="A41" s="24">
        <v>44988</v>
      </c>
      <c r="B41" t="s">
        <v>22</v>
      </c>
      <c r="D41" s="20">
        <v>166.28</v>
      </c>
      <c r="E41" t="str">
        <f>TEXT(Table24[[#This Row],[Date]],"mmm")</f>
        <v>Mar</v>
      </c>
    </row>
    <row r="42" spans="1:5" x14ac:dyDescent="0.25">
      <c r="A42" s="24">
        <v>44992</v>
      </c>
      <c r="B42" t="s">
        <v>21</v>
      </c>
      <c r="D42" s="20">
        <v>256.31</v>
      </c>
      <c r="E42" t="str">
        <f>TEXT(Table24[[#This Row],[Date]],"mmm")</f>
        <v>Mar</v>
      </c>
    </row>
    <row r="43" spans="1:5" x14ac:dyDescent="0.25">
      <c r="A43" s="24">
        <v>44992</v>
      </c>
      <c r="B43" t="s">
        <v>23</v>
      </c>
      <c r="D43" s="20">
        <v>12.38</v>
      </c>
      <c r="E43" t="str">
        <f>TEXT(Table24[[#This Row],[Date]],"mmm")</f>
        <v>Mar</v>
      </c>
    </row>
    <row r="44" spans="1:5" x14ac:dyDescent="0.25">
      <c r="A44" s="24">
        <v>44995</v>
      </c>
      <c r="B44" t="s">
        <v>44</v>
      </c>
      <c r="C44" t="s">
        <v>45</v>
      </c>
      <c r="D44" s="20">
        <v>834.22</v>
      </c>
      <c r="E44" t="str">
        <f>TEXT(Table24[[#This Row],[Date]],"mmm")</f>
        <v>Mar</v>
      </c>
    </row>
    <row r="45" spans="1:5" x14ac:dyDescent="0.25">
      <c r="A45" s="24">
        <v>45000</v>
      </c>
      <c r="B45" t="s">
        <v>23</v>
      </c>
      <c r="D45" s="20">
        <v>53.2</v>
      </c>
      <c r="E45" t="str">
        <f>TEXT(Table24[[#This Row],[Date]],"mmm")</f>
        <v>Mar</v>
      </c>
    </row>
    <row r="46" spans="1:5" x14ac:dyDescent="0.25">
      <c r="A46" s="24">
        <v>45000</v>
      </c>
      <c r="B46" t="s">
        <v>44</v>
      </c>
      <c r="C46" t="s">
        <v>47</v>
      </c>
      <c r="D46" s="20">
        <v>472.12</v>
      </c>
      <c r="E46" t="str">
        <f>TEXT(Table24[[#This Row],[Date]],"mmm")</f>
        <v>Mar</v>
      </c>
    </row>
    <row r="47" spans="1:5" x14ac:dyDescent="0.25">
      <c r="A47" s="24">
        <v>45002</v>
      </c>
      <c r="B47" t="s">
        <v>44</v>
      </c>
      <c r="C47" t="s">
        <v>46</v>
      </c>
      <c r="D47" s="20">
        <v>3768.33</v>
      </c>
      <c r="E47" t="str">
        <f>TEXT(Table24[[#This Row],[Date]],"mmm")</f>
        <v>Mar</v>
      </c>
    </row>
    <row r="48" spans="1:5" x14ac:dyDescent="0.25">
      <c r="A48" s="24">
        <v>45002</v>
      </c>
      <c r="B48" t="s">
        <v>44</v>
      </c>
      <c r="C48" t="s">
        <v>25</v>
      </c>
      <c r="D48" s="20">
        <v>1271.23</v>
      </c>
      <c r="E48" t="str">
        <f>TEXT(Table24[[#This Row],[Date]],"mmm")</f>
        <v>Mar</v>
      </c>
    </row>
    <row r="51" spans="1:1" ht="18.75" x14ac:dyDescent="0.3">
      <c r="A51" s="1" t="s">
        <v>69</v>
      </c>
    </row>
    <row r="52" spans="1:1" x14ac:dyDescent="0.25">
      <c r="A52" s="17" t="s">
        <v>70</v>
      </c>
    </row>
    <row r="53" spans="1:1" x14ac:dyDescent="0.25">
      <c r="A53" s="17" t="s">
        <v>71</v>
      </c>
    </row>
    <row r="54" spans="1:1" x14ac:dyDescent="0.25">
      <c r="A54" s="17" t="s">
        <v>72</v>
      </c>
    </row>
    <row r="55" spans="1:1" x14ac:dyDescent="0.25">
      <c r="A55" s="17" t="s">
        <v>73</v>
      </c>
    </row>
    <row r="56" spans="1:1" x14ac:dyDescent="0.25">
      <c r="A56" s="17" t="s">
        <v>74</v>
      </c>
    </row>
    <row r="57" spans="1:1" x14ac:dyDescent="0.25">
      <c r="A57" s="17" t="s">
        <v>75</v>
      </c>
    </row>
    <row r="59" spans="1:1" ht="18.75" x14ac:dyDescent="0.3">
      <c r="A59" s="1" t="s">
        <v>97</v>
      </c>
    </row>
    <row r="60" spans="1:1" x14ac:dyDescent="0.25">
      <c r="A60" s="17" t="s">
        <v>102</v>
      </c>
    </row>
    <row r="61" spans="1:1" x14ac:dyDescent="0.25">
      <c r="A61" s="17" t="s">
        <v>103</v>
      </c>
    </row>
    <row r="62" spans="1:1" x14ac:dyDescent="0.25">
      <c r="A62" s="17" t="s">
        <v>98</v>
      </c>
    </row>
    <row r="63" spans="1:1" x14ac:dyDescent="0.25">
      <c r="A63" s="17" t="s">
        <v>99</v>
      </c>
    </row>
    <row r="64" spans="1:1" x14ac:dyDescent="0.25">
      <c r="A64" s="17" t="s">
        <v>100</v>
      </c>
    </row>
    <row r="65" spans="1:1" x14ac:dyDescent="0.25">
      <c r="A65" s="17" t="s">
        <v>101</v>
      </c>
    </row>
    <row r="66" spans="1:1" x14ac:dyDescent="0.25">
      <c r="A66" s="17" t="s">
        <v>104</v>
      </c>
    </row>
    <row r="67" spans="1:1" x14ac:dyDescent="0.25">
      <c r="A67" s="17" t="s">
        <v>105</v>
      </c>
    </row>
  </sheetData>
  <mergeCells count="1">
    <mergeCell ref="A1:C1"/>
  </mergeCells>
  <pageMargins left="0.7" right="0.7" top="0.75" bottom="0.75" header="0.3" footer="0.3"/>
  <drawing r:id="rId1"/>
  <tableParts count="1">
    <tablePart r:id="rId2"/>
  </tableParts>
  <extLst>
    <ext xmlns:x15="http://schemas.microsoft.com/office/spreadsheetml/2010/11/main" uri="{3A4CF648-6AED-40f4-86FF-DC5316D8AED3}">
      <x14:slicerList xmlns:x14="http://schemas.microsoft.com/office/spreadsheetml/2009/9/main">
        <x14:slicer r:id="rId3"/>
      </x14:slicerList>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0860B-B2C0-2143-A405-A0942143D7D7}">
  <dimension ref="A1:E17"/>
  <sheetViews>
    <sheetView zoomScale="120" zoomScaleNormal="120" workbookViewId="0">
      <selection sqref="A1:C1"/>
    </sheetView>
  </sheetViews>
  <sheetFormatPr defaultColWidth="11" defaultRowHeight="15.75" x14ac:dyDescent="0.25"/>
  <cols>
    <col min="1" max="1" width="14.5" bestFit="1" customWidth="1"/>
    <col min="2" max="4" width="9" bestFit="1" customWidth="1"/>
  </cols>
  <sheetData>
    <row r="1" spans="1:5" ht="26.25" x14ac:dyDescent="0.4">
      <c r="A1" s="48" t="s">
        <v>112</v>
      </c>
      <c r="B1" s="48"/>
      <c r="C1" s="48"/>
    </row>
    <row r="3" spans="1:5" x14ac:dyDescent="0.25">
      <c r="A3" s="17" t="s">
        <v>111</v>
      </c>
    </row>
    <row r="4" spans="1:5" x14ac:dyDescent="0.25">
      <c r="A4" s="17" t="s">
        <v>106</v>
      </c>
    </row>
    <row r="5" spans="1:5" x14ac:dyDescent="0.25">
      <c r="A5" s="17" t="s">
        <v>110</v>
      </c>
    </row>
    <row r="6" spans="1:5" x14ac:dyDescent="0.25">
      <c r="A6" s="17" t="s">
        <v>65</v>
      </c>
    </row>
    <row r="8" spans="1:5" x14ac:dyDescent="0.25">
      <c r="A8" t="s">
        <v>63</v>
      </c>
      <c r="B8" t="s">
        <v>62</v>
      </c>
    </row>
    <row r="9" spans="1:5" x14ac:dyDescent="0.25">
      <c r="A9" t="s">
        <v>19</v>
      </c>
      <c r="B9" t="s">
        <v>8</v>
      </c>
      <c r="C9" t="s">
        <v>9</v>
      </c>
      <c r="D9" t="s">
        <v>10</v>
      </c>
      <c r="E9" t="s">
        <v>6</v>
      </c>
    </row>
    <row r="10" spans="1:5" x14ac:dyDescent="0.25">
      <c r="A10" t="s">
        <v>22</v>
      </c>
      <c r="B10" s="20">
        <v>176.44</v>
      </c>
      <c r="C10" s="20">
        <v>147.9</v>
      </c>
      <c r="D10" s="20">
        <v>166.28</v>
      </c>
      <c r="E10" s="20">
        <v>490.62</v>
      </c>
    </row>
    <row r="11" spans="1:5" x14ac:dyDescent="0.25">
      <c r="A11" t="s">
        <v>24</v>
      </c>
      <c r="B11" s="20">
        <v>218.28</v>
      </c>
      <c r="C11" s="20">
        <v>176.43</v>
      </c>
      <c r="D11" s="20">
        <v>0</v>
      </c>
      <c r="E11" s="20">
        <v>394.71000000000004</v>
      </c>
    </row>
    <row r="12" spans="1:5" x14ac:dyDescent="0.25">
      <c r="A12" t="s">
        <v>23</v>
      </c>
      <c r="B12" s="20">
        <v>214.78999999999996</v>
      </c>
      <c r="C12" s="20">
        <v>340.44</v>
      </c>
      <c r="D12" s="20">
        <v>65.58</v>
      </c>
      <c r="E12" s="20">
        <v>620.81000000000006</v>
      </c>
    </row>
    <row r="13" spans="1:5" x14ac:dyDescent="0.25">
      <c r="A13" t="s">
        <v>26</v>
      </c>
      <c r="B13" s="20">
        <v>23.87</v>
      </c>
      <c r="C13" s="20">
        <v>56.21</v>
      </c>
      <c r="D13" s="20">
        <v>0</v>
      </c>
      <c r="E13" s="20">
        <v>80.08</v>
      </c>
    </row>
    <row r="14" spans="1:5" x14ac:dyDescent="0.25">
      <c r="A14" t="s">
        <v>20</v>
      </c>
      <c r="B14" s="20">
        <v>2000</v>
      </c>
      <c r="C14" s="20">
        <v>2000</v>
      </c>
      <c r="D14" s="20">
        <v>2000</v>
      </c>
      <c r="E14" s="20">
        <v>6000</v>
      </c>
    </row>
    <row r="15" spans="1:5" x14ac:dyDescent="0.25">
      <c r="A15" t="s">
        <v>44</v>
      </c>
      <c r="B15" s="20">
        <v>0</v>
      </c>
      <c r="C15" s="20">
        <v>0</v>
      </c>
      <c r="D15" s="20">
        <v>6345.9</v>
      </c>
      <c r="E15" s="20">
        <v>6345.9</v>
      </c>
    </row>
    <row r="16" spans="1:5" x14ac:dyDescent="0.25">
      <c r="A16" t="s">
        <v>21</v>
      </c>
      <c r="B16" s="20">
        <v>267.45</v>
      </c>
      <c r="C16" s="20">
        <v>248.92</v>
      </c>
      <c r="D16" s="20">
        <v>256.31</v>
      </c>
      <c r="E16" s="20">
        <v>772.68000000000006</v>
      </c>
    </row>
    <row r="17" spans="1:5" x14ac:dyDescent="0.25">
      <c r="A17" t="s">
        <v>6</v>
      </c>
      <c r="B17" s="20">
        <v>2900.83</v>
      </c>
      <c r="C17" s="20">
        <v>2969.9</v>
      </c>
      <c r="D17" s="20">
        <v>8834.07</v>
      </c>
      <c r="E17" s="20">
        <v>14704.8</v>
      </c>
    </row>
  </sheetData>
  <mergeCells count="1">
    <mergeCell ref="A1:C1"/>
  </mergeCells>
  <pageMargins left="0.7" right="0.7" top="0.75" bottom="0.75" header="0.3" footer="0.3"/>
  <pageSetup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FF1ACD-45F4-42C2-9336-FF9F3931150B}">
  <dimension ref="A1:E15"/>
  <sheetViews>
    <sheetView zoomScale="120" zoomScaleNormal="120" workbookViewId="0">
      <selection sqref="A1:C1"/>
    </sheetView>
  </sheetViews>
  <sheetFormatPr defaultColWidth="11" defaultRowHeight="15.75" x14ac:dyDescent="0.25"/>
  <cols>
    <col min="1" max="1" width="14.5" bestFit="1" customWidth="1"/>
    <col min="2" max="4" width="9" bestFit="1" customWidth="1"/>
  </cols>
  <sheetData>
    <row r="1" spans="1:5" ht="26.25" x14ac:dyDescent="0.4">
      <c r="A1" s="48" t="s">
        <v>109</v>
      </c>
      <c r="B1" s="48"/>
      <c r="C1" s="48"/>
    </row>
    <row r="3" spans="1:5" x14ac:dyDescent="0.25">
      <c r="A3" s="17" t="s">
        <v>64</v>
      </c>
    </row>
    <row r="4" spans="1:5" x14ac:dyDescent="0.25">
      <c r="A4" s="17" t="s">
        <v>65</v>
      </c>
    </row>
    <row r="6" spans="1:5" x14ac:dyDescent="0.25">
      <c r="A6" t="s">
        <v>63</v>
      </c>
      <c r="B6" t="s">
        <v>62</v>
      </c>
    </row>
    <row r="7" spans="1:5" x14ac:dyDescent="0.25">
      <c r="A7" t="s">
        <v>19</v>
      </c>
      <c r="B7" t="s">
        <v>8</v>
      </c>
      <c r="C7" t="s">
        <v>9</v>
      </c>
      <c r="D7" t="s">
        <v>10</v>
      </c>
      <c r="E7" t="s">
        <v>6</v>
      </c>
    </row>
    <row r="8" spans="1:5" x14ac:dyDescent="0.25">
      <c r="A8" t="s">
        <v>22</v>
      </c>
      <c r="B8" s="20">
        <v>176.44</v>
      </c>
      <c r="C8" s="20">
        <v>147.9</v>
      </c>
      <c r="D8" s="20">
        <v>166.28</v>
      </c>
      <c r="E8" s="20">
        <v>490.62</v>
      </c>
    </row>
    <row r="9" spans="1:5" x14ac:dyDescent="0.25">
      <c r="A9" t="s">
        <v>24</v>
      </c>
      <c r="B9" s="20">
        <v>218.28</v>
      </c>
      <c r="C9" s="20">
        <v>176.43</v>
      </c>
      <c r="D9" s="20">
        <v>0</v>
      </c>
      <c r="E9" s="20">
        <v>394.71000000000004</v>
      </c>
    </row>
    <row r="10" spans="1:5" x14ac:dyDescent="0.25">
      <c r="A10" t="s">
        <v>23</v>
      </c>
      <c r="B10" s="20">
        <v>214.78999999999996</v>
      </c>
      <c r="C10" s="20">
        <v>340.44</v>
      </c>
      <c r="D10" s="20">
        <v>65.58</v>
      </c>
      <c r="E10" s="20">
        <v>620.81000000000006</v>
      </c>
    </row>
    <row r="11" spans="1:5" x14ac:dyDescent="0.25">
      <c r="A11" t="s">
        <v>26</v>
      </c>
      <c r="B11" s="20">
        <v>23.87</v>
      </c>
      <c r="C11" s="20">
        <v>56.21</v>
      </c>
      <c r="D11" s="20">
        <v>0</v>
      </c>
      <c r="E11" s="20">
        <v>80.08</v>
      </c>
    </row>
    <row r="12" spans="1:5" x14ac:dyDescent="0.25">
      <c r="A12" t="s">
        <v>20</v>
      </c>
      <c r="B12" s="20">
        <v>2000</v>
      </c>
      <c r="C12" s="20">
        <v>2000</v>
      </c>
      <c r="D12" s="20">
        <v>2000</v>
      </c>
      <c r="E12" s="20">
        <v>6000</v>
      </c>
    </row>
    <row r="13" spans="1:5" x14ac:dyDescent="0.25">
      <c r="A13" t="s">
        <v>44</v>
      </c>
      <c r="B13" s="20">
        <v>0</v>
      </c>
      <c r="C13" s="20">
        <v>0</v>
      </c>
      <c r="D13" s="20">
        <v>6345.9</v>
      </c>
      <c r="E13" s="20">
        <v>6345.9</v>
      </c>
    </row>
    <row r="14" spans="1:5" x14ac:dyDescent="0.25">
      <c r="A14" t="s">
        <v>21</v>
      </c>
      <c r="B14" s="20">
        <v>267.45</v>
      </c>
      <c r="C14" s="20">
        <v>248.92</v>
      </c>
      <c r="D14" s="20">
        <v>256.31</v>
      </c>
      <c r="E14" s="20">
        <v>772.68000000000006</v>
      </c>
    </row>
    <row r="15" spans="1:5" x14ac:dyDescent="0.25">
      <c r="A15" t="s">
        <v>6</v>
      </c>
      <c r="B15" s="20">
        <v>2900.83</v>
      </c>
      <c r="C15" s="20">
        <v>2969.9</v>
      </c>
      <c r="D15" s="20">
        <v>8834.07</v>
      </c>
      <c r="E15" s="20">
        <v>14704.8</v>
      </c>
    </row>
  </sheetData>
  <mergeCells count="1">
    <mergeCell ref="A1:C1"/>
  </mergeCell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Intro</vt:lpstr>
      <vt:lpstr>Budget 1</vt:lpstr>
      <vt:lpstr>Budget 2</vt:lpstr>
      <vt:lpstr>Expenses</vt:lpstr>
      <vt:lpstr>Ledger</vt:lpstr>
      <vt:lpstr>Slicers</vt:lpstr>
      <vt:lpstr>Stay on Budget</vt:lpstr>
      <vt:lpstr>Pivot Chart</vt:lpstr>
      <vt:lpstr>Pivot Chart Finished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 Malloy</dc:creator>
  <cp:lastModifiedBy>Demo</cp:lastModifiedBy>
  <dcterms:created xsi:type="dcterms:W3CDTF">2022-06-02T23:57:35Z</dcterms:created>
  <dcterms:modified xsi:type="dcterms:W3CDTF">2022-09-10T18:01:08Z</dcterms:modified>
</cp:coreProperties>
</file>